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853291\Desktop\Lavoro_da_Remoto_200309\ATTIVITA'\2. FSG\Servizio di Postalizzazione\Base d'asta\CRITERI\Da pubblicare\"/>
    </mc:Choice>
  </mc:AlternateContent>
  <bookViews>
    <workbookView xWindow="0" yWindow="0" windowWidth="11376" windowHeight="8580"/>
  </bookViews>
  <sheets>
    <sheet name="LOTTO B4" sheetId="34" r:id="rId1"/>
    <sheet name="PESO % LOTTO B4 CP" sheetId="32" r:id="rId2"/>
    <sheet name="PESO % LOTTO B4 EU" sheetId="3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2" l="1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2" i="32"/>
  <c r="F122" i="32"/>
  <c r="J2" i="32" s="1"/>
  <c r="F3" i="33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59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F75" i="33"/>
  <c r="F76" i="33"/>
  <c r="F77" i="33"/>
  <c r="F78" i="33"/>
  <c r="F79" i="33"/>
  <c r="F80" i="33"/>
  <c r="F81" i="33"/>
  <c r="F82" i="33"/>
  <c r="F83" i="33"/>
  <c r="F84" i="33"/>
  <c r="F85" i="33"/>
  <c r="F86" i="33"/>
  <c r="F87" i="33"/>
  <c r="F88" i="33"/>
  <c r="F89" i="33"/>
  <c r="F90" i="33"/>
  <c r="F91" i="33"/>
  <c r="F92" i="33"/>
  <c r="F93" i="33"/>
  <c r="F94" i="33"/>
  <c r="F95" i="33"/>
  <c r="F96" i="33"/>
  <c r="F97" i="33"/>
  <c r="F98" i="33"/>
  <c r="F99" i="33"/>
  <c r="F100" i="33"/>
  <c r="F101" i="33"/>
  <c r="F102" i="33"/>
  <c r="F103" i="33"/>
  <c r="F104" i="33"/>
  <c r="F105" i="33"/>
  <c r="F106" i="33"/>
  <c r="F107" i="33"/>
  <c r="F108" i="33"/>
  <c r="F109" i="33"/>
  <c r="F110" i="33"/>
  <c r="F111" i="33"/>
  <c r="F112" i="33"/>
  <c r="F113" i="33"/>
  <c r="F114" i="33"/>
  <c r="F115" i="33"/>
  <c r="F116" i="33"/>
  <c r="F117" i="33"/>
  <c r="F118" i="33"/>
  <c r="F119" i="33"/>
  <c r="F120" i="33"/>
  <c r="F121" i="33"/>
  <c r="F122" i="33"/>
  <c r="F123" i="33"/>
  <c r="F124" i="33"/>
  <c r="F125" i="33"/>
  <c r="F126" i="33"/>
  <c r="F127" i="33"/>
  <c r="F128" i="33"/>
  <c r="F129" i="33"/>
  <c r="F130" i="33"/>
  <c r="F131" i="33"/>
  <c r="F132" i="33"/>
  <c r="F133" i="33"/>
  <c r="F134" i="33"/>
  <c r="F135" i="33"/>
  <c r="F136" i="33"/>
  <c r="F137" i="33"/>
  <c r="F138" i="33"/>
  <c r="F139" i="33"/>
  <c r="F140" i="33"/>
  <c r="F141" i="33"/>
  <c r="F142" i="33"/>
  <c r="F143" i="33"/>
  <c r="F144" i="33"/>
  <c r="F145" i="33"/>
  <c r="F146" i="33"/>
  <c r="F147" i="33"/>
  <c r="F148" i="33"/>
  <c r="F149" i="33"/>
  <c r="F150" i="33"/>
  <c r="F151" i="33"/>
  <c r="F152" i="33"/>
  <c r="F153" i="33"/>
  <c r="F154" i="33"/>
  <c r="F155" i="33"/>
  <c r="F156" i="33"/>
  <c r="F157" i="33"/>
  <c r="F158" i="33"/>
  <c r="F159" i="33"/>
  <c r="F160" i="33"/>
  <c r="F161" i="33"/>
  <c r="F162" i="33"/>
  <c r="F163" i="33"/>
  <c r="F164" i="33"/>
  <c r="F165" i="33"/>
  <c r="F166" i="33"/>
  <c r="F167" i="33"/>
  <c r="F168" i="33"/>
  <c r="F169" i="33"/>
  <c r="F170" i="33"/>
  <c r="F171" i="33"/>
  <c r="F172" i="33"/>
  <c r="F173" i="33"/>
  <c r="F174" i="33"/>
  <c r="F175" i="33"/>
  <c r="F176" i="33"/>
  <c r="F177" i="33"/>
  <c r="F178" i="33"/>
  <c r="F179" i="33"/>
  <c r="F180" i="33"/>
  <c r="F181" i="33"/>
  <c r="F182" i="33"/>
  <c r="F183" i="33"/>
  <c r="F184" i="33"/>
  <c r="F185" i="33"/>
  <c r="F186" i="33"/>
  <c r="F187" i="33"/>
  <c r="F188" i="33"/>
  <c r="F189" i="33"/>
  <c r="F190" i="33"/>
  <c r="F191" i="33"/>
  <c r="F192" i="33"/>
  <c r="F193" i="33"/>
  <c r="F194" i="33"/>
  <c r="F195" i="33"/>
  <c r="F196" i="33"/>
  <c r="F197" i="33"/>
  <c r="F198" i="33"/>
  <c r="F199" i="33"/>
  <c r="F200" i="33"/>
  <c r="F201" i="33"/>
  <c r="F202" i="33"/>
  <c r="F203" i="33"/>
  <c r="F204" i="33"/>
  <c r="F205" i="33"/>
  <c r="F206" i="33"/>
  <c r="F207" i="33"/>
  <c r="F208" i="33"/>
  <c r="F209" i="33"/>
  <c r="F210" i="33"/>
  <c r="F211" i="33"/>
  <c r="F212" i="33"/>
  <c r="F213" i="33"/>
  <c r="F214" i="33"/>
  <c r="F215" i="33"/>
  <c r="F216" i="33"/>
  <c r="F217" i="33"/>
  <c r="F218" i="33"/>
  <c r="F219" i="33"/>
  <c r="F220" i="33"/>
  <c r="F221" i="33"/>
  <c r="F222" i="33"/>
  <c r="F223" i="33"/>
  <c r="F224" i="33"/>
  <c r="F225" i="33"/>
  <c r="F226" i="33"/>
  <c r="F227" i="33"/>
  <c r="F228" i="33"/>
  <c r="F229" i="33"/>
  <c r="F230" i="33"/>
  <c r="F231" i="33"/>
  <c r="F232" i="33"/>
  <c r="F233" i="33"/>
  <c r="F234" i="33"/>
  <c r="F235" i="33"/>
  <c r="F236" i="33"/>
  <c r="F237" i="33"/>
  <c r="F238" i="33"/>
  <c r="F239" i="33"/>
  <c r="F240" i="33"/>
  <c r="F241" i="33"/>
  <c r="F242" i="33"/>
  <c r="F243" i="33"/>
  <c r="F244" i="33"/>
  <c r="F245" i="33"/>
  <c r="F246" i="33"/>
  <c r="F247" i="33"/>
  <c r="F248" i="33"/>
  <c r="F249" i="33"/>
  <c r="F250" i="33"/>
  <c r="F251" i="33"/>
  <c r="F252" i="33"/>
  <c r="F253" i="33"/>
  <c r="F254" i="33"/>
  <c r="F255" i="33"/>
  <c r="F256" i="33"/>
  <c r="F257" i="33"/>
  <c r="F258" i="33"/>
  <c r="F259" i="33"/>
  <c r="F260" i="33"/>
  <c r="F261" i="33"/>
  <c r="F262" i="33"/>
  <c r="F263" i="33"/>
  <c r="F264" i="33"/>
  <c r="F265" i="33"/>
  <c r="F266" i="33"/>
  <c r="F267" i="33"/>
  <c r="F268" i="33"/>
  <c r="F269" i="33"/>
  <c r="F270" i="33"/>
  <c r="F271" i="33"/>
  <c r="F272" i="33"/>
  <c r="F273" i="33"/>
  <c r="F274" i="33"/>
  <c r="F275" i="33"/>
  <c r="F276" i="33"/>
  <c r="F277" i="33"/>
  <c r="F278" i="33"/>
  <c r="F279" i="33"/>
  <c r="F280" i="33"/>
  <c r="F281" i="33"/>
  <c r="F282" i="33"/>
  <c r="F283" i="33"/>
  <c r="F284" i="33"/>
  <c r="F285" i="33"/>
  <c r="F286" i="33"/>
  <c r="F287" i="33"/>
  <c r="F288" i="33"/>
  <c r="F289" i="33"/>
  <c r="F290" i="33"/>
  <c r="F291" i="33"/>
  <c r="F292" i="33"/>
  <c r="F293" i="33"/>
  <c r="F294" i="33"/>
  <c r="F295" i="33"/>
  <c r="F296" i="33"/>
  <c r="F297" i="33"/>
  <c r="F298" i="33"/>
  <c r="F299" i="33"/>
  <c r="F300" i="33"/>
  <c r="F301" i="33"/>
  <c r="F302" i="33"/>
  <c r="F303" i="33"/>
  <c r="F304" i="33"/>
  <c r="F305" i="33"/>
  <c r="F306" i="33"/>
  <c r="F307" i="33"/>
  <c r="F308" i="33"/>
  <c r="F309" i="33"/>
  <c r="F310" i="33"/>
  <c r="F311" i="33"/>
  <c r="F312" i="33"/>
  <c r="F313" i="33"/>
  <c r="F314" i="33"/>
  <c r="F315" i="33"/>
  <c r="F316" i="33"/>
  <c r="F317" i="33"/>
  <c r="F318" i="33"/>
  <c r="F319" i="33"/>
  <c r="F320" i="33"/>
  <c r="F321" i="33"/>
  <c r="F322" i="33"/>
  <c r="F323" i="33"/>
  <c r="F324" i="33"/>
  <c r="F325" i="33"/>
  <c r="F326" i="33"/>
  <c r="F327" i="33"/>
  <c r="F328" i="33"/>
  <c r="F329" i="33"/>
  <c r="F330" i="33"/>
  <c r="F331" i="33"/>
  <c r="F332" i="33"/>
  <c r="F333" i="33"/>
  <c r="F334" i="33"/>
  <c r="F335" i="33"/>
  <c r="F336" i="33"/>
  <c r="F337" i="33"/>
  <c r="F338" i="33"/>
  <c r="F339" i="33"/>
  <c r="F340" i="33"/>
  <c r="F341" i="33"/>
  <c r="F342" i="33"/>
  <c r="F343" i="33"/>
  <c r="F344" i="33"/>
  <c r="F345" i="33"/>
  <c r="F346" i="33"/>
  <c r="F347" i="33"/>
  <c r="F348" i="33"/>
  <c r="F349" i="33"/>
  <c r="F350" i="33"/>
  <c r="F351" i="33"/>
  <c r="F352" i="33"/>
  <c r="F353" i="33"/>
  <c r="F354" i="33"/>
  <c r="F355" i="33"/>
  <c r="F356" i="33"/>
  <c r="F357" i="33"/>
  <c r="F358" i="33"/>
  <c r="F359" i="33"/>
  <c r="F360" i="33"/>
  <c r="F361" i="33"/>
  <c r="F362" i="33"/>
  <c r="F363" i="33"/>
  <c r="F364" i="33"/>
  <c r="F365" i="33"/>
  <c r="F366" i="33"/>
  <c r="F367" i="33"/>
  <c r="F368" i="33"/>
  <c r="F369" i="33"/>
  <c r="F370" i="33"/>
  <c r="F371" i="33"/>
  <c r="F372" i="33"/>
  <c r="F373" i="33"/>
  <c r="F374" i="33"/>
  <c r="F375" i="33"/>
  <c r="F376" i="33"/>
  <c r="F377" i="33"/>
  <c r="F378" i="33"/>
  <c r="F379" i="33"/>
  <c r="F380" i="33"/>
  <c r="F381" i="33"/>
  <c r="F382" i="33"/>
  <c r="F383" i="33"/>
  <c r="F384" i="33"/>
  <c r="F385" i="33"/>
  <c r="F386" i="33"/>
  <c r="F387" i="33"/>
  <c r="F388" i="33"/>
  <c r="F389" i="33"/>
  <c r="F390" i="33"/>
  <c r="F391" i="33"/>
  <c r="F392" i="33"/>
  <c r="F393" i="33"/>
  <c r="F394" i="33"/>
  <c r="F395" i="33"/>
  <c r="F396" i="33"/>
  <c r="F397" i="33"/>
  <c r="F398" i="33"/>
  <c r="F399" i="33"/>
  <c r="F400" i="33"/>
  <c r="F401" i="33"/>
  <c r="F402" i="33"/>
  <c r="F403" i="33"/>
  <c r="F404" i="33"/>
  <c r="F405" i="33"/>
  <c r="F406" i="33"/>
  <c r="F407" i="33"/>
  <c r="F408" i="33"/>
  <c r="F409" i="33"/>
  <c r="F410" i="33"/>
  <c r="F411" i="33"/>
  <c r="F412" i="33"/>
  <c r="F2" i="33"/>
  <c r="F416" i="33"/>
  <c r="J2" i="33" s="1"/>
  <c r="H2" i="33" l="1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151" i="33"/>
  <c r="H152" i="33"/>
  <c r="H153" i="33"/>
  <c r="H154" i="33"/>
  <c r="H155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H184" i="33"/>
  <c r="H185" i="33"/>
  <c r="H186" i="33"/>
  <c r="H187" i="33"/>
  <c r="H188" i="33"/>
  <c r="H189" i="33"/>
  <c r="H190" i="33"/>
  <c r="H191" i="33"/>
  <c r="H192" i="33"/>
  <c r="H193" i="33"/>
  <c r="H194" i="33"/>
  <c r="H195" i="33"/>
  <c r="H196" i="33"/>
  <c r="H197" i="33"/>
  <c r="H198" i="33"/>
  <c r="H199" i="33"/>
  <c r="H200" i="33"/>
  <c r="H201" i="33"/>
  <c r="H202" i="33"/>
  <c r="H203" i="33"/>
  <c r="H204" i="33"/>
  <c r="H205" i="33"/>
  <c r="H206" i="33"/>
  <c r="H207" i="33"/>
  <c r="H208" i="33"/>
  <c r="H209" i="33"/>
  <c r="H210" i="33"/>
  <c r="H211" i="33"/>
  <c r="H212" i="33"/>
  <c r="H213" i="33"/>
  <c r="H214" i="33"/>
  <c r="H215" i="33"/>
  <c r="H216" i="33"/>
  <c r="H217" i="33"/>
  <c r="H218" i="33"/>
  <c r="H219" i="33"/>
  <c r="H220" i="33"/>
  <c r="H221" i="33"/>
  <c r="H222" i="33"/>
  <c r="H223" i="33"/>
  <c r="H224" i="33"/>
  <c r="H225" i="33"/>
  <c r="H226" i="33"/>
  <c r="H227" i="33"/>
  <c r="H228" i="33"/>
  <c r="H229" i="33"/>
  <c r="H230" i="33"/>
  <c r="H231" i="33"/>
  <c r="H232" i="33"/>
  <c r="H233" i="33"/>
  <c r="H234" i="33"/>
  <c r="H235" i="33"/>
  <c r="H236" i="33"/>
  <c r="H237" i="33"/>
  <c r="H238" i="33"/>
  <c r="H239" i="33"/>
  <c r="H240" i="33"/>
  <c r="H241" i="33"/>
  <c r="H242" i="33"/>
  <c r="H243" i="33"/>
  <c r="H244" i="33"/>
  <c r="H245" i="33"/>
  <c r="H246" i="33"/>
  <c r="H247" i="33"/>
  <c r="H248" i="33"/>
  <c r="H249" i="33"/>
  <c r="H250" i="33"/>
  <c r="H251" i="33"/>
  <c r="H252" i="33"/>
  <c r="H253" i="33"/>
  <c r="H254" i="33"/>
  <c r="H255" i="33"/>
  <c r="H256" i="33"/>
  <c r="H257" i="33"/>
  <c r="H258" i="33"/>
  <c r="H259" i="33"/>
  <c r="H260" i="33"/>
  <c r="H261" i="33"/>
  <c r="H262" i="33"/>
  <c r="H263" i="33"/>
  <c r="H264" i="33"/>
  <c r="H265" i="33"/>
  <c r="H266" i="33"/>
  <c r="H267" i="33"/>
  <c r="H268" i="33"/>
  <c r="H269" i="33"/>
  <c r="H270" i="33"/>
  <c r="H271" i="33"/>
  <c r="H272" i="33"/>
  <c r="H273" i="33"/>
  <c r="H274" i="33"/>
  <c r="H275" i="33"/>
  <c r="H276" i="33"/>
  <c r="H277" i="33"/>
  <c r="H278" i="33"/>
  <c r="H279" i="33"/>
  <c r="H280" i="33"/>
  <c r="H281" i="33"/>
  <c r="H282" i="33"/>
  <c r="H283" i="33"/>
  <c r="H284" i="33"/>
  <c r="H285" i="33"/>
  <c r="H286" i="33"/>
  <c r="H287" i="33"/>
  <c r="H288" i="33"/>
  <c r="H289" i="33"/>
  <c r="H290" i="33"/>
  <c r="H291" i="33"/>
  <c r="H292" i="33"/>
  <c r="H293" i="33"/>
  <c r="H294" i="33"/>
  <c r="H295" i="33"/>
  <c r="H296" i="33"/>
  <c r="H297" i="33"/>
  <c r="H298" i="33"/>
  <c r="H299" i="33"/>
  <c r="H300" i="33"/>
  <c r="H301" i="33"/>
  <c r="H302" i="33"/>
  <c r="H303" i="33"/>
  <c r="H304" i="33"/>
  <c r="H305" i="33"/>
  <c r="H306" i="33"/>
  <c r="H307" i="33"/>
  <c r="H308" i="33"/>
  <c r="H309" i="33"/>
  <c r="H310" i="33"/>
  <c r="H311" i="33"/>
  <c r="H312" i="33"/>
  <c r="H313" i="33"/>
  <c r="H314" i="33"/>
  <c r="H315" i="33"/>
  <c r="H316" i="33"/>
  <c r="H317" i="33"/>
  <c r="H318" i="33"/>
  <c r="H319" i="33"/>
  <c r="H320" i="33"/>
  <c r="H321" i="33"/>
  <c r="H322" i="33"/>
  <c r="H323" i="33"/>
  <c r="H324" i="33"/>
  <c r="H325" i="33"/>
  <c r="H326" i="33"/>
  <c r="H327" i="33"/>
  <c r="H328" i="33"/>
  <c r="H329" i="33"/>
  <c r="H330" i="33"/>
  <c r="H331" i="33"/>
  <c r="H332" i="33"/>
  <c r="H333" i="33"/>
  <c r="H334" i="33"/>
  <c r="H335" i="33"/>
  <c r="H336" i="33"/>
  <c r="H337" i="33"/>
  <c r="H338" i="33"/>
  <c r="H339" i="33"/>
  <c r="H340" i="33"/>
  <c r="H341" i="33"/>
  <c r="H342" i="33"/>
  <c r="H343" i="33"/>
  <c r="H344" i="33"/>
  <c r="H345" i="33"/>
  <c r="H346" i="33"/>
  <c r="H347" i="33"/>
  <c r="H348" i="33"/>
  <c r="H349" i="33"/>
  <c r="H350" i="33"/>
  <c r="H351" i="33"/>
  <c r="H352" i="33"/>
  <c r="H353" i="33"/>
  <c r="H354" i="33"/>
  <c r="H355" i="33"/>
  <c r="H356" i="33"/>
  <c r="H357" i="33"/>
  <c r="H358" i="33"/>
  <c r="H359" i="33"/>
  <c r="H360" i="33"/>
  <c r="H361" i="33"/>
  <c r="H362" i="33"/>
  <c r="H363" i="33"/>
  <c r="H364" i="33"/>
  <c r="H365" i="33"/>
  <c r="H366" i="33"/>
  <c r="H367" i="33"/>
  <c r="H368" i="33"/>
  <c r="H369" i="33"/>
  <c r="H370" i="33"/>
  <c r="H371" i="33"/>
  <c r="H372" i="33"/>
  <c r="H373" i="33"/>
  <c r="H374" i="33"/>
  <c r="H375" i="33"/>
  <c r="H376" i="33"/>
  <c r="H377" i="33"/>
  <c r="H378" i="33"/>
  <c r="H379" i="33"/>
  <c r="H380" i="33"/>
  <c r="H381" i="33"/>
  <c r="H382" i="33"/>
  <c r="H383" i="33"/>
  <c r="H384" i="33"/>
  <c r="H385" i="33"/>
  <c r="H386" i="33"/>
  <c r="H387" i="33"/>
  <c r="H388" i="33"/>
  <c r="H389" i="33"/>
  <c r="H390" i="33"/>
  <c r="H391" i="33"/>
  <c r="H392" i="33"/>
  <c r="H393" i="33"/>
  <c r="H394" i="33"/>
  <c r="H395" i="33"/>
  <c r="H396" i="33"/>
  <c r="H397" i="33"/>
  <c r="H398" i="33"/>
  <c r="H399" i="33"/>
  <c r="H400" i="33"/>
  <c r="H401" i="33"/>
  <c r="H402" i="33"/>
  <c r="H403" i="33"/>
  <c r="H404" i="33"/>
  <c r="H405" i="33"/>
  <c r="H406" i="33"/>
  <c r="H407" i="33"/>
  <c r="H408" i="33"/>
  <c r="H409" i="33"/>
  <c r="H410" i="33"/>
  <c r="H411" i="33"/>
  <c r="H412" i="33"/>
  <c r="H413" i="33" l="1"/>
  <c r="K2" i="33" s="1"/>
  <c r="C5" i="34" s="1"/>
  <c r="H2" i="32"/>
  <c r="H3" i="32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5" i="32"/>
  <c r="H116" i="32"/>
  <c r="H117" i="32"/>
  <c r="H118" i="32"/>
  <c r="H119" i="32" l="1"/>
  <c r="K2" i="32" s="1"/>
  <c r="C4" i="34" s="1"/>
  <c r="B413" i="33"/>
  <c r="E413" i="33"/>
  <c r="F413" i="33"/>
  <c r="B5" i="34" s="1"/>
  <c r="B119" i="32"/>
  <c r="E119" i="32"/>
  <c r="F119" i="32"/>
  <c r="B4" i="34" s="1"/>
  <c r="B6" i="34" l="1"/>
  <c r="F3" i="34" s="1"/>
</calcChain>
</file>

<file path=xl/sharedStrings.xml><?xml version="1.0" encoding="utf-8"?>
<sst xmlns="http://schemas.openxmlformats.org/spreadsheetml/2006/main" count="2151" uniqueCount="571">
  <si>
    <t>CAP</t>
  </si>
  <si>
    <t>DESTINAZIONE TARIFFARIA</t>
  </si>
  <si>
    <t>Regione</t>
  </si>
  <si>
    <t>Provincia</t>
  </si>
  <si>
    <t>EU</t>
  </si>
  <si>
    <t>AM</t>
  </si>
  <si>
    <t>CP</t>
  </si>
  <si>
    <t>87010</t>
  </si>
  <si>
    <t>CALABRIA</t>
  </si>
  <si>
    <t>COSENZA</t>
  </si>
  <si>
    <t>87011</t>
  </si>
  <si>
    <t>87012</t>
  </si>
  <si>
    <t>87013</t>
  </si>
  <si>
    <t>87014</t>
  </si>
  <si>
    <t>87015</t>
  </si>
  <si>
    <t>87016</t>
  </si>
  <si>
    <t>87017</t>
  </si>
  <si>
    <t>87018</t>
  </si>
  <si>
    <t>87019</t>
  </si>
  <si>
    <t>87020</t>
  </si>
  <si>
    <t>87021</t>
  </si>
  <si>
    <t>87022</t>
  </si>
  <si>
    <t>87023</t>
  </si>
  <si>
    <t>87024</t>
  </si>
  <si>
    <t>87026</t>
  </si>
  <si>
    <t>87027</t>
  </si>
  <si>
    <t>87028</t>
  </si>
  <si>
    <t>87029</t>
  </si>
  <si>
    <t>87030</t>
  </si>
  <si>
    <t>87031</t>
  </si>
  <si>
    <t>87032</t>
  </si>
  <si>
    <t>87033</t>
  </si>
  <si>
    <t>87034</t>
  </si>
  <si>
    <t>87035</t>
  </si>
  <si>
    <t>87036</t>
  </si>
  <si>
    <t>87037</t>
  </si>
  <si>
    <t>87038</t>
  </si>
  <si>
    <t>87040</t>
  </si>
  <si>
    <t>87041</t>
  </si>
  <si>
    <t>87042</t>
  </si>
  <si>
    <t>87043</t>
  </si>
  <si>
    <t>87044</t>
  </si>
  <si>
    <t>87045</t>
  </si>
  <si>
    <t>87046</t>
  </si>
  <si>
    <t>87047</t>
  </si>
  <si>
    <t>87048</t>
  </si>
  <si>
    <t>87050</t>
  </si>
  <si>
    <t>87051</t>
  </si>
  <si>
    <t>87052</t>
  </si>
  <si>
    <t>87053</t>
  </si>
  <si>
    <t>87054</t>
  </si>
  <si>
    <t>87055</t>
  </si>
  <si>
    <t>87056</t>
  </si>
  <si>
    <t>87057</t>
  </si>
  <si>
    <t>87058</t>
  </si>
  <si>
    <t>87059</t>
  </si>
  <si>
    <t>87060</t>
  </si>
  <si>
    <t>87061</t>
  </si>
  <si>
    <t>87062</t>
  </si>
  <si>
    <t>87064</t>
  </si>
  <si>
    <t>87066</t>
  </si>
  <si>
    <t>87067</t>
  </si>
  <si>
    <t>87069</t>
  </si>
  <si>
    <t>87070</t>
  </si>
  <si>
    <t>87071</t>
  </si>
  <si>
    <t>87072</t>
  </si>
  <si>
    <t>87073</t>
  </si>
  <si>
    <t>87074</t>
  </si>
  <si>
    <t>87075</t>
  </si>
  <si>
    <t>87076</t>
  </si>
  <si>
    <t>87100</t>
  </si>
  <si>
    <t>88020</t>
  </si>
  <si>
    <t>CATANZARO</t>
  </si>
  <si>
    <t>88021</t>
  </si>
  <si>
    <t>88022</t>
  </si>
  <si>
    <t>88024</t>
  </si>
  <si>
    <t>88025</t>
  </si>
  <si>
    <t>88040</t>
  </si>
  <si>
    <t>88041</t>
  </si>
  <si>
    <t>88042</t>
  </si>
  <si>
    <t>88044</t>
  </si>
  <si>
    <t>88045</t>
  </si>
  <si>
    <t>88046</t>
  </si>
  <si>
    <t>88047</t>
  </si>
  <si>
    <t>88049</t>
  </si>
  <si>
    <t>88050</t>
  </si>
  <si>
    <t>88051</t>
  </si>
  <si>
    <t>88054</t>
  </si>
  <si>
    <t>88055</t>
  </si>
  <si>
    <t>88056</t>
  </si>
  <si>
    <t>88060</t>
  </si>
  <si>
    <t>88062</t>
  </si>
  <si>
    <t>88064</t>
  </si>
  <si>
    <t>88065</t>
  </si>
  <si>
    <t>88067</t>
  </si>
  <si>
    <t>88068</t>
  </si>
  <si>
    <t>88069</t>
  </si>
  <si>
    <t>88070</t>
  </si>
  <si>
    <t>88100</t>
  </si>
  <si>
    <t>88811</t>
  </si>
  <si>
    <t>CROTONE</t>
  </si>
  <si>
    <t>88812</t>
  </si>
  <si>
    <t>88813</t>
  </si>
  <si>
    <t>88814</t>
  </si>
  <si>
    <t>88815</t>
  </si>
  <si>
    <t>88816</t>
  </si>
  <si>
    <t>88817</t>
  </si>
  <si>
    <t>88818</t>
  </si>
  <si>
    <t>88819</t>
  </si>
  <si>
    <t>88821</t>
  </si>
  <si>
    <t>88822</t>
  </si>
  <si>
    <t>88823</t>
  </si>
  <si>
    <t>88824</t>
  </si>
  <si>
    <t>88825</t>
  </si>
  <si>
    <t>88831</t>
  </si>
  <si>
    <t>88832</t>
  </si>
  <si>
    <t>88833</t>
  </si>
  <si>
    <t>88834</t>
  </si>
  <si>
    <t>88835</t>
  </si>
  <si>
    <t>88836</t>
  </si>
  <si>
    <t>88837</t>
  </si>
  <si>
    <t>88838</t>
  </si>
  <si>
    <t>88841</t>
  </si>
  <si>
    <t>88842</t>
  </si>
  <si>
    <t>88900</t>
  </si>
  <si>
    <t>89010</t>
  </si>
  <si>
    <t>REGGIO CALABRIA</t>
  </si>
  <si>
    <t>89011</t>
  </si>
  <si>
    <t>89012</t>
  </si>
  <si>
    <t>89013</t>
  </si>
  <si>
    <t>89014</t>
  </si>
  <si>
    <t>89015</t>
  </si>
  <si>
    <t>89016</t>
  </si>
  <si>
    <t>89017</t>
  </si>
  <si>
    <t>89018</t>
  </si>
  <si>
    <t>89020</t>
  </si>
  <si>
    <t>89021</t>
  </si>
  <si>
    <t>89022</t>
  </si>
  <si>
    <t>89023</t>
  </si>
  <si>
    <t>89024</t>
  </si>
  <si>
    <t>89025</t>
  </si>
  <si>
    <t>89026</t>
  </si>
  <si>
    <t>89027</t>
  </si>
  <si>
    <t>89028</t>
  </si>
  <si>
    <t>89029</t>
  </si>
  <si>
    <t>89030</t>
  </si>
  <si>
    <t>89031</t>
  </si>
  <si>
    <t>89032</t>
  </si>
  <si>
    <t>89033</t>
  </si>
  <si>
    <t>89034</t>
  </si>
  <si>
    <t>89035</t>
  </si>
  <si>
    <t>89036</t>
  </si>
  <si>
    <t>89037</t>
  </si>
  <si>
    <t>89038</t>
  </si>
  <si>
    <t>89039</t>
  </si>
  <si>
    <t>89040</t>
  </si>
  <si>
    <t>89041</t>
  </si>
  <si>
    <t>89042</t>
  </si>
  <si>
    <t>89043</t>
  </si>
  <si>
    <t>89044</t>
  </si>
  <si>
    <t>89045</t>
  </si>
  <si>
    <t>89046</t>
  </si>
  <si>
    <t>89047</t>
  </si>
  <si>
    <t>89048</t>
  </si>
  <si>
    <t>89049</t>
  </si>
  <si>
    <t>89050</t>
  </si>
  <si>
    <t>89052</t>
  </si>
  <si>
    <t>89054</t>
  </si>
  <si>
    <t>89056</t>
  </si>
  <si>
    <t>89057</t>
  </si>
  <si>
    <t>89058</t>
  </si>
  <si>
    <t>89060</t>
  </si>
  <si>
    <t>89062</t>
  </si>
  <si>
    <t>89063</t>
  </si>
  <si>
    <t>89064</t>
  </si>
  <si>
    <t>89065</t>
  </si>
  <si>
    <t>89069</t>
  </si>
  <si>
    <t>89121</t>
  </si>
  <si>
    <t>89122</t>
  </si>
  <si>
    <t>89123</t>
  </si>
  <si>
    <t>89124</t>
  </si>
  <si>
    <t>89125</t>
  </si>
  <si>
    <t>89126</t>
  </si>
  <si>
    <t>89127</t>
  </si>
  <si>
    <t>89128</t>
  </si>
  <si>
    <t>89129</t>
  </si>
  <si>
    <t>89131</t>
  </si>
  <si>
    <t>89132</t>
  </si>
  <si>
    <t>89133</t>
  </si>
  <si>
    <t>89134</t>
  </si>
  <si>
    <t>89135</t>
  </si>
  <si>
    <t>89812</t>
  </si>
  <si>
    <t>VIBO VALENTIA</t>
  </si>
  <si>
    <t>89813</t>
  </si>
  <si>
    <t>89814</t>
  </si>
  <si>
    <t>89815</t>
  </si>
  <si>
    <t>89816</t>
  </si>
  <si>
    <t>89817</t>
  </si>
  <si>
    <t>89818</t>
  </si>
  <si>
    <t>89819</t>
  </si>
  <si>
    <t>89821</t>
  </si>
  <si>
    <t>89822</t>
  </si>
  <si>
    <t>89823</t>
  </si>
  <si>
    <t>89824</t>
  </si>
  <si>
    <t>89831</t>
  </si>
  <si>
    <t>89832</t>
  </si>
  <si>
    <t>89833</t>
  </si>
  <si>
    <t>89834</t>
  </si>
  <si>
    <t>89841</t>
  </si>
  <si>
    <t>89842</t>
  </si>
  <si>
    <t>89843</t>
  </si>
  <si>
    <t>89844</t>
  </si>
  <si>
    <t>89851</t>
  </si>
  <si>
    <t>89852</t>
  </si>
  <si>
    <t>89853</t>
  </si>
  <si>
    <t>89861</t>
  </si>
  <si>
    <t>89862</t>
  </si>
  <si>
    <t>89863</t>
  </si>
  <si>
    <t>89864</t>
  </si>
  <si>
    <t>89866</t>
  </si>
  <si>
    <t>89867</t>
  </si>
  <si>
    <t>89868</t>
  </si>
  <si>
    <t>89900</t>
  </si>
  <si>
    <t>90010</t>
  </si>
  <si>
    <t>SICILIA</t>
  </si>
  <si>
    <t>PALERMO</t>
  </si>
  <si>
    <t>90011</t>
  </si>
  <si>
    <t>90012</t>
  </si>
  <si>
    <t>90013</t>
  </si>
  <si>
    <t>90014</t>
  </si>
  <si>
    <t>90015</t>
  </si>
  <si>
    <t>90016</t>
  </si>
  <si>
    <t>90017</t>
  </si>
  <si>
    <t>90018</t>
  </si>
  <si>
    <t>90019</t>
  </si>
  <si>
    <t>90020</t>
  </si>
  <si>
    <t>90021</t>
  </si>
  <si>
    <t>90022</t>
  </si>
  <si>
    <t>90023</t>
  </si>
  <si>
    <t>90024</t>
  </si>
  <si>
    <t>90025</t>
  </si>
  <si>
    <t>90026</t>
  </si>
  <si>
    <t>90027</t>
  </si>
  <si>
    <t>90028</t>
  </si>
  <si>
    <t>90029</t>
  </si>
  <si>
    <t>90030</t>
  </si>
  <si>
    <t>90031</t>
  </si>
  <si>
    <t>90032</t>
  </si>
  <si>
    <t>90033</t>
  </si>
  <si>
    <t>90034</t>
  </si>
  <si>
    <t>90035</t>
  </si>
  <si>
    <t>90036</t>
  </si>
  <si>
    <t>90037</t>
  </si>
  <si>
    <t>90038</t>
  </si>
  <si>
    <t>90039</t>
  </si>
  <si>
    <t>90040</t>
  </si>
  <si>
    <t>90041</t>
  </si>
  <si>
    <t>90042</t>
  </si>
  <si>
    <t>90043</t>
  </si>
  <si>
    <t>90044</t>
  </si>
  <si>
    <t>90045</t>
  </si>
  <si>
    <t>90046</t>
  </si>
  <si>
    <t>90047</t>
  </si>
  <si>
    <t>90048</t>
  </si>
  <si>
    <t>90049</t>
  </si>
  <si>
    <t>90121</t>
  </si>
  <si>
    <t>90123</t>
  </si>
  <si>
    <t>90124</t>
  </si>
  <si>
    <t>90125</t>
  </si>
  <si>
    <t>90126</t>
  </si>
  <si>
    <t>90127</t>
  </si>
  <si>
    <t>90128</t>
  </si>
  <si>
    <t>90129</t>
  </si>
  <si>
    <t>90131</t>
  </si>
  <si>
    <t>90133</t>
  </si>
  <si>
    <t>90134</t>
  </si>
  <si>
    <t>90135</t>
  </si>
  <si>
    <t>90136</t>
  </si>
  <si>
    <t>90138</t>
  </si>
  <si>
    <t>90139</t>
  </si>
  <si>
    <t>90141</t>
  </si>
  <si>
    <t>90142</t>
  </si>
  <si>
    <t>90143</t>
  </si>
  <si>
    <t>90144</t>
  </si>
  <si>
    <t>90145</t>
  </si>
  <si>
    <t>90146</t>
  </si>
  <si>
    <t>90147</t>
  </si>
  <si>
    <t>90149</t>
  </si>
  <si>
    <t>90151</t>
  </si>
  <si>
    <t>91010</t>
  </si>
  <si>
    <t>TRAPANI</t>
  </si>
  <si>
    <t>91011</t>
  </si>
  <si>
    <t>91012</t>
  </si>
  <si>
    <t>91013</t>
  </si>
  <si>
    <t>91014</t>
  </si>
  <si>
    <t>91015</t>
  </si>
  <si>
    <t>91016</t>
  </si>
  <si>
    <t>91017</t>
  </si>
  <si>
    <t>91018</t>
  </si>
  <si>
    <t>91019</t>
  </si>
  <si>
    <t>91020</t>
  </si>
  <si>
    <t>91021</t>
  </si>
  <si>
    <t>91022</t>
  </si>
  <si>
    <t>91023</t>
  </si>
  <si>
    <t>91024</t>
  </si>
  <si>
    <t>91025</t>
  </si>
  <si>
    <t>91026</t>
  </si>
  <si>
    <t>91027</t>
  </si>
  <si>
    <t>91028</t>
  </si>
  <si>
    <t>91029</t>
  </si>
  <si>
    <t>91100</t>
  </si>
  <si>
    <t>92010</t>
  </si>
  <si>
    <t>AGRIGENTO</t>
  </si>
  <si>
    <t>92011</t>
  </si>
  <si>
    <t>92012</t>
  </si>
  <si>
    <t>92013</t>
  </si>
  <si>
    <t>92014</t>
  </si>
  <si>
    <t>92015</t>
  </si>
  <si>
    <t>92016</t>
  </si>
  <si>
    <t>92017</t>
  </si>
  <si>
    <t>92018</t>
  </si>
  <si>
    <t>92019</t>
  </si>
  <si>
    <t>92020</t>
  </si>
  <si>
    <t>92021</t>
  </si>
  <si>
    <t>92022</t>
  </si>
  <si>
    <t>92023</t>
  </si>
  <si>
    <t>92024</t>
  </si>
  <si>
    <t>92025</t>
  </si>
  <si>
    <t>92026</t>
  </si>
  <si>
    <t>92027</t>
  </si>
  <si>
    <t>92028</t>
  </si>
  <si>
    <t>92029</t>
  </si>
  <si>
    <t>92100</t>
  </si>
  <si>
    <t>93010</t>
  </si>
  <si>
    <t>CALTANISSETTA</t>
  </si>
  <si>
    <t>93011</t>
  </si>
  <si>
    <t>93012</t>
  </si>
  <si>
    <t>93013</t>
  </si>
  <si>
    <t>93014</t>
  </si>
  <si>
    <t>93015</t>
  </si>
  <si>
    <t>93016</t>
  </si>
  <si>
    <t>93017</t>
  </si>
  <si>
    <t>93018</t>
  </si>
  <si>
    <t>93019</t>
  </si>
  <si>
    <t>93100</t>
  </si>
  <si>
    <t>94010</t>
  </si>
  <si>
    <t>ENNA</t>
  </si>
  <si>
    <t>94011</t>
  </si>
  <si>
    <t>94012</t>
  </si>
  <si>
    <t>94013</t>
  </si>
  <si>
    <t>94014</t>
  </si>
  <si>
    <t>94015</t>
  </si>
  <si>
    <t>94016</t>
  </si>
  <si>
    <t>94017</t>
  </si>
  <si>
    <t>94018</t>
  </si>
  <si>
    <t>94019</t>
  </si>
  <si>
    <t>94100</t>
  </si>
  <si>
    <t>95010</t>
  </si>
  <si>
    <t>CATANIA</t>
  </si>
  <si>
    <t>95011</t>
  </si>
  <si>
    <t>95012</t>
  </si>
  <si>
    <t>95013</t>
  </si>
  <si>
    <t>95014</t>
  </si>
  <si>
    <t>95015</t>
  </si>
  <si>
    <t>95016</t>
  </si>
  <si>
    <t>95017</t>
  </si>
  <si>
    <t>95018</t>
  </si>
  <si>
    <t>95019</t>
  </si>
  <si>
    <t>95020</t>
  </si>
  <si>
    <t>95021</t>
  </si>
  <si>
    <t>95022</t>
  </si>
  <si>
    <t>95024</t>
  </si>
  <si>
    <t>95025</t>
  </si>
  <si>
    <t>95027</t>
  </si>
  <si>
    <t>95028</t>
  </si>
  <si>
    <t>95029</t>
  </si>
  <si>
    <t>95030</t>
  </si>
  <si>
    <t>95031</t>
  </si>
  <si>
    <t>95032</t>
  </si>
  <si>
    <t>95033</t>
  </si>
  <si>
    <t>95034</t>
  </si>
  <si>
    <t>95035</t>
  </si>
  <si>
    <t>95036</t>
  </si>
  <si>
    <t>95037</t>
  </si>
  <si>
    <t>95038</t>
  </si>
  <si>
    <t>95039</t>
  </si>
  <si>
    <t>95040</t>
  </si>
  <si>
    <t>95041</t>
  </si>
  <si>
    <t>95042</t>
  </si>
  <si>
    <t>95043</t>
  </si>
  <si>
    <t>95044</t>
  </si>
  <si>
    <t>95045</t>
  </si>
  <si>
    <t>95046</t>
  </si>
  <si>
    <t>95047</t>
  </si>
  <si>
    <t>95048</t>
  </si>
  <si>
    <t>95049</t>
  </si>
  <si>
    <t>95121</t>
  </si>
  <si>
    <t>95122</t>
  </si>
  <si>
    <t>95123</t>
  </si>
  <si>
    <t>95124</t>
  </si>
  <si>
    <t>95125</t>
  </si>
  <si>
    <t>95126</t>
  </si>
  <si>
    <t>95127</t>
  </si>
  <si>
    <t>95128</t>
  </si>
  <si>
    <t>95129</t>
  </si>
  <si>
    <t>95131</t>
  </si>
  <si>
    <t>96010</t>
  </si>
  <si>
    <t>SIRACUSA</t>
  </si>
  <si>
    <t>96011</t>
  </si>
  <si>
    <t>96012</t>
  </si>
  <si>
    <t>96013</t>
  </si>
  <si>
    <t>96014</t>
  </si>
  <si>
    <t>96015</t>
  </si>
  <si>
    <t>96016</t>
  </si>
  <si>
    <t>96017</t>
  </si>
  <si>
    <t>96018</t>
  </si>
  <si>
    <t>96019</t>
  </si>
  <si>
    <t>96100</t>
  </si>
  <si>
    <t>97010</t>
  </si>
  <si>
    <t>RAGUSA</t>
  </si>
  <si>
    <t>97011</t>
  </si>
  <si>
    <t>97012</t>
  </si>
  <si>
    <t>97013</t>
  </si>
  <si>
    <t>97014</t>
  </si>
  <si>
    <t>97015</t>
  </si>
  <si>
    <t>97016</t>
  </si>
  <si>
    <t>97017</t>
  </si>
  <si>
    <t>97018</t>
  </si>
  <si>
    <t>97019</t>
  </si>
  <si>
    <t>97100</t>
  </si>
  <si>
    <t>98020</t>
  </si>
  <si>
    <t>MESSINA</t>
  </si>
  <si>
    <t>98021</t>
  </si>
  <si>
    <t>98022</t>
  </si>
  <si>
    <t>98023</t>
  </si>
  <si>
    <t>98025</t>
  </si>
  <si>
    <t>98026</t>
  </si>
  <si>
    <t>98027</t>
  </si>
  <si>
    <t>98028</t>
  </si>
  <si>
    <t>98029</t>
  </si>
  <si>
    <t>98030</t>
  </si>
  <si>
    <t>98031</t>
  </si>
  <si>
    <t>98032</t>
  </si>
  <si>
    <t>98033</t>
  </si>
  <si>
    <t>98034</t>
  </si>
  <si>
    <t>98035</t>
  </si>
  <si>
    <t>98036</t>
  </si>
  <si>
    <t>98037</t>
  </si>
  <si>
    <t>98038</t>
  </si>
  <si>
    <t>98039</t>
  </si>
  <si>
    <t>98040</t>
  </si>
  <si>
    <t>98041</t>
  </si>
  <si>
    <t>98042</t>
  </si>
  <si>
    <t>98043</t>
  </si>
  <si>
    <t>98044</t>
  </si>
  <si>
    <t>98045</t>
  </si>
  <si>
    <t>98046</t>
  </si>
  <si>
    <t>98047</t>
  </si>
  <si>
    <t>98048</t>
  </si>
  <si>
    <t>98049</t>
  </si>
  <si>
    <t>98050</t>
  </si>
  <si>
    <t>98051</t>
  </si>
  <si>
    <t>98053</t>
  </si>
  <si>
    <t>98054</t>
  </si>
  <si>
    <t>98055</t>
  </si>
  <si>
    <t>98056</t>
  </si>
  <si>
    <t>98057</t>
  </si>
  <si>
    <t>98058</t>
  </si>
  <si>
    <t>98059</t>
  </si>
  <si>
    <t>98060</t>
  </si>
  <si>
    <t>98061</t>
  </si>
  <si>
    <t>98062</t>
  </si>
  <si>
    <t>98063</t>
  </si>
  <si>
    <t>98064</t>
  </si>
  <si>
    <t>98065</t>
  </si>
  <si>
    <t>98066</t>
  </si>
  <si>
    <t>98067</t>
  </si>
  <si>
    <t>98068</t>
  </si>
  <si>
    <t>98069</t>
  </si>
  <si>
    <t>98070</t>
  </si>
  <si>
    <t>98071</t>
  </si>
  <si>
    <t>98072</t>
  </si>
  <si>
    <t>98073</t>
  </si>
  <si>
    <t>98074</t>
  </si>
  <si>
    <t>98075</t>
  </si>
  <si>
    <t>98076</t>
  </si>
  <si>
    <t>98077</t>
  </si>
  <si>
    <t>98078</t>
  </si>
  <si>
    <t>98079</t>
  </si>
  <si>
    <t>98121</t>
  </si>
  <si>
    <t>98122</t>
  </si>
  <si>
    <t>98123</t>
  </si>
  <si>
    <t>98124</t>
  </si>
  <si>
    <t>98125</t>
  </si>
  <si>
    <t>98126</t>
  </si>
  <si>
    <t>98127</t>
  </si>
  <si>
    <t>98128</t>
  </si>
  <si>
    <t>98129</t>
  </si>
  <si>
    <t>98131</t>
  </si>
  <si>
    <t>98132</t>
  </si>
  <si>
    <t>98133</t>
  </si>
  <si>
    <t>98134</t>
  </si>
  <si>
    <t>98135</t>
  </si>
  <si>
    <t>98136</t>
  </si>
  <si>
    <t>98137</t>
  </si>
  <si>
    <t>98138</t>
  </si>
  <si>
    <t>98139</t>
  </si>
  <si>
    <t>98141</t>
  </si>
  <si>
    <t>98142</t>
  </si>
  <si>
    <t>98143</t>
  </si>
  <si>
    <t>98144</t>
  </si>
  <si>
    <t>98145</t>
  </si>
  <si>
    <t>98146</t>
  </si>
  <si>
    <t>98147</t>
  </si>
  <si>
    <t>98148</t>
  </si>
  <si>
    <t>98149</t>
  </si>
  <si>
    <t>98151</t>
  </si>
  <si>
    <t>98152</t>
  </si>
  <si>
    <t>98153</t>
  </si>
  <si>
    <t>98154</t>
  </si>
  <si>
    <t>98155</t>
  </si>
  <si>
    <t>98156</t>
  </si>
  <si>
    <t>98157</t>
  </si>
  <si>
    <t>98158</t>
  </si>
  <si>
    <t>98161</t>
  </si>
  <si>
    <t>98162</t>
  </si>
  <si>
    <t>98163</t>
  </si>
  <si>
    <t>98164</t>
  </si>
  <si>
    <t>98165</t>
  </si>
  <si>
    <t>98166</t>
  </si>
  <si>
    <t>98167</t>
  </si>
  <si>
    <t>98168</t>
  </si>
  <si>
    <t>89100</t>
  </si>
  <si>
    <t>89130</t>
  </si>
  <si>
    <t>90100</t>
  </si>
  <si>
    <t>90122</t>
  </si>
  <si>
    <t>90130</t>
  </si>
  <si>
    <t>90132</t>
  </si>
  <si>
    <t>90137</t>
  </si>
  <si>
    <t>90140</t>
  </si>
  <si>
    <t>90148</t>
  </si>
  <si>
    <t>95100</t>
  </si>
  <si>
    <t>95130</t>
  </si>
  <si>
    <t>98100</t>
  </si>
  <si>
    <t>98130</t>
  </si>
  <si>
    <t>98140</t>
  </si>
  <si>
    <t>98159</t>
  </si>
  <si>
    <t>98160</t>
  </si>
  <si>
    <t>92031</t>
  </si>
  <si>
    <t>90051</t>
  </si>
  <si>
    <t>88078</t>
  </si>
  <si>
    <t>Comunicazioni
[N]</t>
  </si>
  <si>
    <t>PESO Comunicazioni 
[%]</t>
  </si>
  <si>
    <t>Copertura 
[No = 0 ; SI = 1]</t>
  </si>
  <si>
    <t>Copertura Puntuale Offerta</t>
  </si>
  <si>
    <t>Destinazione Tariffaria</t>
  </si>
  <si>
    <t>Peso Lotto
[%]</t>
  </si>
  <si>
    <t>Copertura offerta  
[%]</t>
  </si>
  <si>
    <t>Requisito minimo richiesto</t>
  </si>
  <si>
    <t>Verifica requisito 
[s/n]</t>
  </si>
  <si>
    <t>Media ponderata copertura offerta 
[%]</t>
  </si>
  <si>
    <t>s</t>
  </si>
  <si>
    <t>=C3*(B3/B6)+C4*(B4/B6)+C5*(B5/B6)</t>
  </si>
  <si>
    <t>LOTTO B4</t>
  </si>
  <si>
    <t>PESO Comunicazioni LOTTO B4 CP
[%]</t>
  </si>
  <si>
    <t>Copertura offerta  LOTTO B4 CP
[%]</t>
  </si>
  <si>
    <t>-</t>
  </si>
  <si>
    <t>Totale comunicazioni lotto B4</t>
  </si>
  <si>
    <t>Peso capoluogo di provincia lotto B4</t>
  </si>
  <si>
    <t>Peso extra urbano lotto B4</t>
  </si>
  <si>
    <t>Totale Lotto 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</si>
</sst>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0000%"/>
    <numFmt numFmtId="166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66" fontId="2" fillId="0" borderId="1" xfId="2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166" fontId="0" fillId="0" borderId="1" xfId="2" applyNumberFormat="1" applyFont="1" applyBorder="1" applyProtection="1"/>
    <xf numFmtId="9" fontId="0" fillId="0" borderId="1" xfId="2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6" fontId="7" fillId="0" borderId="0" xfId="0" applyNumberFormat="1" applyFont="1" applyProtection="1"/>
    <xf numFmtId="166" fontId="2" fillId="0" borderId="0" xfId="0" applyNumberFormat="1" applyFont="1" applyProtection="1"/>
    <xf numFmtId="9" fontId="0" fillId="0" borderId="0" xfId="2" applyFont="1" applyProtection="1"/>
    <xf numFmtId="0" fontId="8" fillId="0" borderId="0" xfId="0" applyFont="1" applyAlignment="1" applyProtection="1">
      <alignment horizontal="center" vertical="center"/>
    </xf>
    <xf numFmtId="166" fontId="2" fillId="0" borderId="0" xfId="0" quotePrefix="1" applyNumberFormat="1" applyFont="1" applyAlignment="1" applyProtection="1">
      <alignment horizontal="right"/>
    </xf>
    <xf numFmtId="0" fontId="0" fillId="3" borderId="0" xfId="0" applyFill="1" applyAlignment="1" applyProtection="1">
      <alignment horizontal="center" vertical="center"/>
      <protection locked="0"/>
    </xf>
    <xf numFmtId="164" fontId="0" fillId="0" borderId="0" xfId="0" applyNumberFormat="1" applyFont="1" applyProtection="1"/>
    <xf numFmtId="166" fontId="0" fillId="0" borderId="0" xfId="0" applyNumberFormat="1" applyFont="1" applyProtection="1"/>
    <xf numFmtId="164" fontId="0" fillId="0" borderId="1" xfId="1" applyNumberFormat="1" applyFont="1" applyBorder="1" applyProtection="1"/>
    <xf numFmtId="0" fontId="0" fillId="0" borderId="0" xfId="0" applyAlignment="1" applyProtection="1">
      <alignment horizontal="center" vertical="center"/>
    </xf>
    <xf numFmtId="164" fontId="0" fillId="0" borderId="0" xfId="1" applyNumberFormat="1" applyFont="1" applyProtection="1"/>
    <xf numFmtId="165" fontId="0" fillId="0" borderId="0" xfId="2" applyNumberFormat="1" applyFont="1" applyProtection="1"/>
    <xf numFmtId="166" fontId="1" fillId="0" borderId="0" xfId="0" applyNumberFormat="1" applyFont="1" applyProtection="1"/>
    <xf numFmtId="0" fontId="6" fillId="2" borderId="3" xfId="0" applyFont="1" applyFill="1" applyBorder="1" applyAlignment="1" applyProtection="1">
      <alignment horizontal="center" wrapText="1"/>
    </xf>
    <xf numFmtId="166" fontId="2" fillId="0" borderId="1" xfId="0" quotePrefix="1" applyNumberFormat="1" applyFont="1" applyBorder="1" applyAlignment="1" applyProtection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%"/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a1" displayName="Tabella1" ref="A1:H119" totalsRowCount="1" headerRowDxfId="37" dataDxfId="36" totalsRowDxfId="35">
  <autoFilter ref="A1:H118"/>
  <sortState ref="A2:H118">
    <sortCondition ref="C2:C118"/>
  </sortState>
  <tableColumns count="8">
    <tableColumn id="1" name="CAP" dataDxfId="34" totalsRowDxfId="33"/>
    <tableColumn id="2" name="DESTINAZIONE TARIFFARIA" totalsRowFunction="count" dataDxfId="32" totalsRowDxfId="31"/>
    <tableColumn id="3" name="Regione" dataDxfId="30" totalsRowDxfId="29"/>
    <tableColumn id="4" name="Provincia" dataDxfId="28" totalsRowDxfId="27"/>
    <tableColumn id="16" name="Comunicazioni_x000a_[N]" totalsRowFunction="sum" dataDxfId="26" totalsRowDxfId="25" dataCellStyle="Migliaia"/>
    <tableColumn id="17" name="PESO Comunicazioni _x000a_[%]" totalsRowFunction="sum" dataDxfId="24" totalsRowDxfId="23" dataCellStyle="Percentuale">
      <calculatedColumnFormula>Tabella1[[#This Row],[Comunicazioni
'[N']]]/357797</calculatedColumnFormula>
    </tableColumn>
    <tableColumn id="5" name="Copertura _x000a_[No = 0 ; SI = 1]" dataDxfId="22" totalsRowDxfId="21"/>
    <tableColumn id="6" name="Copertura Puntuale Offerta" totalsRowFunction="sum" dataDxfId="20" totalsRowDxfId="19" dataCellStyle="Percentuale">
      <calculatedColumnFormula>Tabella1[[#This Row],[PESO Comunicazioni 
'[%']]]*Tabella1[[#This Row],[Copertura 
'[No = 0 ; SI = 1']]]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1:H413" totalsRowCount="1" headerRowDxfId="18" dataDxfId="17" totalsRowDxfId="16">
  <autoFilter ref="A1:H412"/>
  <sortState ref="A2:F412">
    <sortCondition ref="C2:C412"/>
  </sortState>
  <tableColumns count="8">
    <tableColumn id="1" name="CAP" dataDxfId="15" totalsRowDxfId="14"/>
    <tableColumn id="2" name="DESTINAZIONE TARIFFARIA" totalsRowFunction="count" dataDxfId="13" totalsRowDxfId="12"/>
    <tableColumn id="3" name="Regione" dataDxfId="11" totalsRowDxfId="10"/>
    <tableColumn id="4" name="Provincia" dataDxfId="9" totalsRowDxfId="8"/>
    <tableColumn id="16" name="Comunicazioni_x000a_[N]" totalsRowFunction="sum" dataDxfId="7" totalsRowDxfId="6" dataCellStyle="Migliaia"/>
    <tableColumn id="17" name="PESO Comunicazioni _x000a_[%]" totalsRowFunction="sum" dataDxfId="5" totalsRowDxfId="4" dataCellStyle="Percentuale">
      <calculatedColumnFormula>Tabella2[[#This Row],[Comunicazioni
'[N']]]/728786</calculatedColumnFormula>
    </tableColumn>
    <tableColumn id="5" name="Copertura _x000a_[No = 0 ; SI = 1]" dataDxfId="3" totalsRowDxfId="2"/>
    <tableColumn id="6" name="Copertura Puntuale Offerta" totalsRowFunction="sum" dataDxfId="1" totalsRowDxfId="0" dataCellStyle="Percentuale">
      <calculatedColumnFormula>Tabella2[[#This Row],[PESO Comunicazioni 
'[%']]]*Tabella2[[#This Row],[Copertura 
'[No = 0 ; SI = 1']]]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5"/>
  <sheetViews>
    <sheetView showGridLines="0" tabSelected="1" zoomScale="170" zoomScaleNormal="170" workbookViewId="0">
      <selection sqref="A1:F1"/>
    </sheetView>
  </sheetViews>
  <sheetFormatPr defaultRowHeight="14.4" outlineLevelCol="1" x14ac:dyDescent="0.3"/>
  <cols>
    <col min="1" max="1" width="26.21875" style="6" customWidth="1"/>
    <col min="2" max="2" width="21" style="6" customWidth="1"/>
    <col min="3" max="3" width="18.44140625" style="6" customWidth="1"/>
    <col min="4" max="4" width="14" style="6" customWidth="1"/>
    <col min="5" max="5" width="14.88671875" style="6" hidden="1" customWidth="1" outlineLevel="1"/>
    <col min="6" max="6" width="23" style="6" hidden="1" customWidth="1" outlineLevel="1"/>
    <col min="7" max="7" width="8.88671875" style="6" collapsed="1"/>
    <col min="8" max="16384" width="8.88671875" style="6"/>
  </cols>
  <sheetData>
    <row r="1" spans="1:6" s="7" customFormat="1" ht="28.8" x14ac:dyDescent="0.55000000000000004">
      <c r="A1" s="27" t="s">
        <v>563</v>
      </c>
      <c r="B1" s="27"/>
      <c r="C1" s="27"/>
      <c r="D1" s="27"/>
      <c r="E1" s="27"/>
      <c r="F1" s="27"/>
    </row>
    <row r="2" spans="1:6" s="9" customFormat="1" ht="54" x14ac:dyDescent="0.3">
      <c r="A2" s="3" t="s">
        <v>555</v>
      </c>
      <c r="B2" s="3" t="s">
        <v>556</v>
      </c>
      <c r="C2" s="3" t="s">
        <v>557</v>
      </c>
      <c r="D2" s="3" t="s">
        <v>558</v>
      </c>
      <c r="E2" s="3" t="s">
        <v>559</v>
      </c>
      <c r="F2" s="8" t="s">
        <v>560</v>
      </c>
    </row>
    <row r="3" spans="1:6" s="7" customFormat="1" x14ac:dyDescent="0.3">
      <c r="A3" s="10" t="s">
        <v>5</v>
      </c>
      <c r="B3" s="11">
        <v>0</v>
      </c>
      <c r="C3" s="11">
        <v>0</v>
      </c>
      <c r="D3" s="12">
        <v>0.7</v>
      </c>
      <c r="E3" s="10" t="s">
        <v>566</v>
      </c>
      <c r="F3" s="28">
        <f>C4*(B4/B6)+C5*(B5/B6)</f>
        <v>0</v>
      </c>
    </row>
    <row r="4" spans="1:6" s="7" customFormat="1" x14ac:dyDescent="0.3">
      <c r="A4" s="10" t="s">
        <v>6</v>
      </c>
      <c r="B4" s="11">
        <f>'PESO % LOTTO B4 CP'!J2</f>
        <v>0.32928630478431953</v>
      </c>
      <c r="C4" s="11">
        <f>'PESO % LOTTO B4 CP'!K2</f>
        <v>0</v>
      </c>
      <c r="D4" s="12">
        <v>0.7</v>
      </c>
      <c r="E4" s="10" t="s">
        <v>561</v>
      </c>
      <c r="F4" s="28"/>
    </row>
    <row r="5" spans="1:6" s="7" customFormat="1" x14ac:dyDescent="0.3">
      <c r="A5" s="10" t="s">
        <v>4</v>
      </c>
      <c r="B5" s="11">
        <f>'PESO % LOTTO B4 EU'!J2</f>
        <v>0.67071369521568003</v>
      </c>
      <c r="C5" s="11">
        <f>'PESO % LOTTO B4 EU'!K2</f>
        <v>0</v>
      </c>
      <c r="D5" s="12">
        <v>0.3</v>
      </c>
      <c r="E5" s="10" t="s">
        <v>561</v>
      </c>
      <c r="F5" s="28"/>
    </row>
    <row r="6" spans="1:6" s="7" customFormat="1" x14ac:dyDescent="0.3">
      <c r="A6" s="13" t="s">
        <v>570</v>
      </c>
      <c r="B6" s="14">
        <f>SUM(B3:B5)</f>
        <v>0.99999999999999956</v>
      </c>
      <c r="C6" s="15"/>
      <c r="D6" s="16"/>
      <c r="E6" s="17"/>
    </row>
    <row r="7" spans="1:6" s="7" customFormat="1" x14ac:dyDescent="0.3">
      <c r="F7" s="18" t="s">
        <v>562</v>
      </c>
    </row>
    <row r="8" spans="1:6" s="7" customFormat="1" x14ac:dyDescent="0.3"/>
    <row r="9" spans="1:6" s="7" customFormat="1" x14ac:dyDescent="0.3"/>
    <row r="10" spans="1:6" s="7" customFormat="1" x14ac:dyDescent="0.3"/>
    <row r="11" spans="1:6" s="7" customFormat="1" x14ac:dyDescent="0.3"/>
    <row r="12" spans="1:6" s="7" customFormat="1" x14ac:dyDescent="0.3"/>
    <row r="13" spans="1:6" s="7" customFormat="1" x14ac:dyDescent="0.3"/>
    <row r="14" spans="1:6" s="7" customFormat="1" x14ac:dyDescent="0.3"/>
    <row r="15" spans="1:6" s="7" customFormat="1" x14ac:dyDescent="0.3"/>
    <row r="16" spans="1:6" s="7" customFormat="1" x14ac:dyDescent="0.3"/>
    <row r="17" s="7" customFormat="1" x14ac:dyDescent="0.3"/>
    <row r="18" s="7" customFormat="1" x14ac:dyDescent="0.3"/>
    <row r="19" s="7" customFormat="1" x14ac:dyDescent="0.3"/>
    <row r="20" s="7" customFormat="1" x14ac:dyDescent="0.3"/>
    <row r="21" s="7" customFormat="1" x14ac:dyDescent="0.3"/>
    <row r="22" s="7" customFormat="1" x14ac:dyDescent="0.3"/>
    <row r="23" s="7" customFormat="1" x14ac:dyDescent="0.3"/>
    <row r="24" s="7" customFormat="1" x14ac:dyDescent="0.3"/>
    <row r="25" s="7" customFormat="1" x14ac:dyDescent="0.3"/>
    <row r="26" s="7" customFormat="1" x14ac:dyDescent="0.3"/>
    <row r="27" s="7" customFormat="1" x14ac:dyDescent="0.3"/>
    <row r="28" s="7" customFormat="1" x14ac:dyDescent="0.3"/>
    <row r="29" s="7" customFormat="1" x14ac:dyDescent="0.3"/>
    <row r="30" s="7" customFormat="1" x14ac:dyDescent="0.3"/>
    <row r="31" s="7" customFormat="1" x14ac:dyDescent="0.3"/>
    <row r="32" s="7" customFormat="1" x14ac:dyDescent="0.3"/>
    <row r="33" s="7" customFormat="1" x14ac:dyDescent="0.3"/>
    <row r="34" s="7" customFormat="1" x14ac:dyDescent="0.3"/>
    <row r="35" s="7" customFormat="1" x14ac:dyDescent="0.3"/>
    <row r="36" s="7" customFormat="1" x14ac:dyDescent="0.3"/>
    <row r="37" s="7" customFormat="1" x14ac:dyDescent="0.3"/>
    <row r="38" s="7" customFormat="1" x14ac:dyDescent="0.3"/>
    <row r="39" s="7" customFormat="1" x14ac:dyDescent="0.3"/>
    <row r="40" s="7" customFormat="1" x14ac:dyDescent="0.3"/>
    <row r="41" s="7" customFormat="1" x14ac:dyDescent="0.3"/>
    <row r="42" s="7" customFormat="1" x14ac:dyDescent="0.3"/>
    <row r="43" s="7" customFormat="1" x14ac:dyDescent="0.3"/>
    <row r="44" s="7" customFormat="1" x14ac:dyDescent="0.3"/>
    <row r="45" s="7" customFormat="1" x14ac:dyDescent="0.3"/>
    <row r="46" s="7" customFormat="1" x14ac:dyDescent="0.3"/>
    <row r="47" s="7" customFormat="1" x14ac:dyDescent="0.3"/>
    <row r="4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="7" customFormat="1" x14ac:dyDescent="0.3"/>
    <row r="306" s="7" customFormat="1" x14ac:dyDescent="0.3"/>
    <row r="307" s="7" customFormat="1" x14ac:dyDescent="0.3"/>
    <row r="308" s="7" customFormat="1" x14ac:dyDescent="0.3"/>
    <row r="309" s="7" customFormat="1" x14ac:dyDescent="0.3"/>
    <row r="310" s="7" customFormat="1" x14ac:dyDescent="0.3"/>
    <row r="311" s="7" customFormat="1" x14ac:dyDescent="0.3"/>
    <row r="312" s="7" customFormat="1" x14ac:dyDescent="0.3"/>
    <row r="313" s="7" customFormat="1" x14ac:dyDescent="0.3"/>
    <row r="314" s="7" customFormat="1" x14ac:dyDescent="0.3"/>
    <row r="315" s="7" customFormat="1" x14ac:dyDescent="0.3"/>
  </sheetData>
  <sheetProtection algorithmName="SHA-512" hashValue="VwkXeuK+gVC4ospj4cTCzYhZFiLJW5s8hCdNpT8BBnZF3zjPYwBYH/fa7dgG6aw3r33+7wv0D5DftQBP8QGVvg==" saltValue="iaMrOQhRMmB1Rvu4M2tbNA==" spinCount="100000" sheet="1" objects="1" scenarios="1"/>
  <mergeCells count="2">
    <mergeCell ref="A1:F1"/>
    <mergeCell ref="F3:F5"/>
  </mergeCells>
  <pageMargins left="0.7" right="0.7" top="0.75" bottom="0.75" header="0.3" footer="0.3"/>
  <pageSetup paperSize="9" fitToHeight="0" orientation="landscape" r:id="rId1"/>
  <ignoredErrors>
    <ignoredError sqref="B4:B6 C4:C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78"/>
  <sheetViews>
    <sheetView showGridLines="0" workbookViewId="0">
      <selection activeCell="D16" sqref="D16"/>
    </sheetView>
  </sheetViews>
  <sheetFormatPr defaultRowHeight="14.4" x14ac:dyDescent="0.3"/>
  <cols>
    <col min="1" max="1" width="8.88671875" style="7"/>
    <col min="2" max="2" width="25.6640625" style="7" customWidth="1"/>
    <col min="3" max="3" width="17" style="7" customWidth="1"/>
    <col min="4" max="4" width="21.5546875" style="7" customWidth="1"/>
    <col min="5" max="5" width="16.21875" style="7" customWidth="1"/>
    <col min="6" max="6" width="26.109375" style="7" customWidth="1"/>
    <col min="7" max="7" width="21.33203125" style="6" customWidth="1"/>
    <col min="8" max="8" width="17.88671875" style="7" customWidth="1"/>
    <col min="9" max="9" width="3.5546875" style="7" customWidth="1"/>
    <col min="10" max="10" width="23" style="7" customWidth="1"/>
    <col min="11" max="11" width="21.77734375" style="7" customWidth="1"/>
    <col min="12" max="23" width="8.88671875" style="7"/>
    <col min="24" max="24" width="0" style="7" hidden="1" customWidth="1"/>
    <col min="25" max="39" width="8.88671875" style="7"/>
    <col min="40" max="16384" width="8.88671875" style="6"/>
  </cols>
  <sheetData>
    <row r="1" spans="1:24" s="7" customFormat="1" ht="68.40000000000000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551</v>
      </c>
      <c r="F1" s="1" t="s">
        <v>552</v>
      </c>
      <c r="G1" s="2" t="s">
        <v>553</v>
      </c>
      <c r="H1" s="2" t="s">
        <v>554</v>
      </c>
      <c r="J1" s="3" t="s">
        <v>564</v>
      </c>
      <c r="K1" s="3" t="s">
        <v>565</v>
      </c>
    </row>
    <row r="2" spans="1:24" x14ac:dyDescent="0.3">
      <c r="A2" s="7" t="s">
        <v>533</v>
      </c>
      <c r="B2" s="23" t="s">
        <v>6</v>
      </c>
      <c r="C2" s="7" t="s">
        <v>8</v>
      </c>
      <c r="D2" s="7" t="s">
        <v>126</v>
      </c>
      <c r="E2" s="24">
        <v>9.3755672599614908</v>
      </c>
      <c r="F2" s="25">
        <f>Tabella1[[#This Row],[Comunicazioni
'[N']]]/357797</f>
        <v>2.6203593825441497E-5</v>
      </c>
      <c r="G2" s="19"/>
      <c r="H2" s="25">
        <f>Tabella1[[#This Row],[PESO Comunicazioni 
'[%']]]*Tabella1[[#This Row],[Copertura 
'[No = 0 ; SI = 1']]]</f>
        <v>0</v>
      </c>
      <c r="J2" s="4">
        <f>F122</f>
        <v>0.32928630478431953</v>
      </c>
      <c r="K2" s="4">
        <f>Tabella1[[#Totals],[Copertura Puntuale Offerta]]</f>
        <v>0</v>
      </c>
    </row>
    <row r="3" spans="1:24" x14ac:dyDescent="0.3">
      <c r="A3" s="7" t="s">
        <v>532</v>
      </c>
      <c r="B3" s="23" t="s">
        <v>6</v>
      </c>
      <c r="C3" s="7" t="s">
        <v>8</v>
      </c>
      <c r="D3" s="7" t="s">
        <v>126</v>
      </c>
      <c r="E3" s="24">
        <v>1591.033461476819</v>
      </c>
      <c r="F3" s="25">
        <f>Tabella1[[#This Row],[Comunicazioni
'[N']]]/357797</f>
        <v>4.4467490266179395E-3</v>
      </c>
      <c r="G3" s="19"/>
      <c r="H3" s="25">
        <f>Tabella1[[#This Row],[PESO Comunicazioni 
'[%']]]*Tabella1[[#This Row],[Copertura 
'[No = 0 ; SI = 1']]]</f>
        <v>0</v>
      </c>
      <c r="X3" s="7">
        <v>0</v>
      </c>
    </row>
    <row r="4" spans="1:24" x14ac:dyDescent="0.3">
      <c r="A4" s="7" t="s">
        <v>222</v>
      </c>
      <c r="B4" s="23" t="s">
        <v>6</v>
      </c>
      <c r="C4" s="7" t="s">
        <v>8</v>
      </c>
      <c r="D4" s="7" t="s">
        <v>192</v>
      </c>
      <c r="E4" s="24">
        <v>4026.5150994886699</v>
      </c>
      <c r="F4" s="25">
        <f>Tabella1[[#This Row],[Comunicazioni
'[N']]]/357797</f>
        <v>1.1253630129622858E-2</v>
      </c>
      <c r="G4" s="19"/>
      <c r="H4" s="25">
        <f>Tabella1[[#This Row],[PESO Comunicazioni 
'[%']]]*Tabella1[[#This Row],[Copertura 
'[No = 0 ; SI = 1']]]</f>
        <v>0</v>
      </c>
      <c r="X4" s="7">
        <v>1</v>
      </c>
    </row>
    <row r="5" spans="1:24" x14ac:dyDescent="0.3">
      <c r="A5" s="7" t="s">
        <v>190</v>
      </c>
      <c r="B5" s="23" t="s">
        <v>6</v>
      </c>
      <c r="C5" s="7" t="s">
        <v>8</v>
      </c>
      <c r="D5" s="7" t="s">
        <v>126</v>
      </c>
      <c r="E5" s="24">
        <v>3475.8422605652513</v>
      </c>
      <c r="F5" s="25">
        <f>Tabella1[[#This Row],[Comunicazioni
'[N']]]/357797</f>
        <v>9.7145651320867735E-3</v>
      </c>
      <c r="G5" s="19"/>
      <c r="H5" s="25">
        <f>Tabella1[[#This Row],[PESO Comunicazioni 
'[%']]]*Tabella1[[#This Row],[Copertura 
'[No = 0 ; SI = 1']]]</f>
        <v>0</v>
      </c>
    </row>
    <row r="6" spans="1:24" x14ac:dyDescent="0.3">
      <c r="A6" s="7" t="s">
        <v>189</v>
      </c>
      <c r="B6" s="23" t="s">
        <v>6</v>
      </c>
      <c r="C6" s="7" t="s">
        <v>8</v>
      </c>
      <c r="D6" s="7" t="s">
        <v>126</v>
      </c>
      <c r="E6" s="24">
        <v>2683.6022890188133</v>
      </c>
      <c r="F6" s="25">
        <f>Tabella1[[#This Row],[Comunicazioni
'[N']]]/357797</f>
        <v>7.500348770444731E-3</v>
      </c>
      <c r="G6" s="19"/>
      <c r="H6" s="25">
        <f>Tabella1[[#This Row],[PESO Comunicazioni 
'[%']]]*Tabella1[[#This Row],[Copertura 
'[No = 0 ; SI = 1']]]</f>
        <v>0</v>
      </c>
    </row>
    <row r="7" spans="1:24" x14ac:dyDescent="0.3">
      <c r="A7" s="7" t="s">
        <v>188</v>
      </c>
      <c r="B7" s="23" t="s">
        <v>6</v>
      </c>
      <c r="C7" s="7" t="s">
        <v>8</v>
      </c>
      <c r="D7" s="7" t="s">
        <v>126</v>
      </c>
      <c r="E7" s="24">
        <v>3145.6310301901954</v>
      </c>
      <c r="F7" s="25">
        <f>Tabella1[[#This Row],[Comunicazioni
'[N']]]/357797</f>
        <v>8.7916640726171408E-3</v>
      </c>
      <c r="G7" s="19"/>
      <c r="H7" s="25">
        <f>Tabella1[[#This Row],[PESO Comunicazioni 
'[%']]]*Tabella1[[#This Row],[Copertura 
'[No = 0 ; SI = 1']]]</f>
        <v>0</v>
      </c>
    </row>
    <row r="8" spans="1:24" x14ac:dyDescent="0.3">
      <c r="A8" s="7" t="s">
        <v>187</v>
      </c>
      <c r="B8" s="23" t="s">
        <v>6</v>
      </c>
      <c r="C8" s="7" t="s">
        <v>8</v>
      </c>
      <c r="D8" s="7" t="s">
        <v>126</v>
      </c>
      <c r="E8" s="24">
        <v>2151.1331170042968</v>
      </c>
      <c r="F8" s="25">
        <f>Tabella1[[#This Row],[Comunicazioni
'[N']]]/357797</f>
        <v>6.0121608537922252E-3</v>
      </c>
      <c r="G8" s="19"/>
      <c r="H8" s="25">
        <f>Tabella1[[#This Row],[PESO Comunicazioni 
'[%']]]*Tabella1[[#This Row],[Copertura 
'[No = 0 ; SI = 1']]]</f>
        <v>0</v>
      </c>
    </row>
    <row r="9" spans="1:24" x14ac:dyDescent="0.3">
      <c r="A9" s="7" t="s">
        <v>186</v>
      </c>
      <c r="B9" s="23" t="s">
        <v>6</v>
      </c>
      <c r="C9" s="7" t="s">
        <v>8</v>
      </c>
      <c r="D9" s="7" t="s">
        <v>126</v>
      </c>
      <c r="E9" s="24">
        <v>2389.3352712199685</v>
      </c>
      <c r="F9" s="25">
        <f>Tabella1[[#This Row],[Comunicazioni
'[N']]]/357797</f>
        <v>6.6779075040315277E-3</v>
      </c>
      <c r="G9" s="19"/>
      <c r="H9" s="25">
        <f>Tabella1[[#This Row],[PESO Comunicazioni 
'[%']]]*Tabella1[[#This Row],[Copertura 
'[No = 0 ; SI = 1']]]</f>
        <v>0</v>
      </c>
    </row>
    <row r="10" spans="1:24" x14ac:dyDescent="0.3">
      <c r="A10" s="7" t="s">
        <v>185</v>
      </c>
      <c r="B10" s="23" t="s">
        <v>6</v>
      </c>
      <c r="C10" s="7" t="s">
        <v>8</v>
      </c>
      <c r="D10" s="7" t="s">
        <v>126</v>
      </c>
      <c r="E10" s="24">
        <v>2588.095481899275</v>
      </c>
      <c r="F10" s="25">
        <f>Tabella1[[#This Row],[Comunicazioni
'[N']]]/357797</f>
        <v>7.2334186197739918E-3</v>
      </c>
      <c r="G10" s="19"/>
      <c r="H10" s="25">
        <f>Tabella1[[#This Row],[PESO Comunicazioni 
'[%']]]*Tabella1[[#This Row],[Copertura 
'[No = 0 ; SI = 1']]]</f>
        <v>0</v>
      </c>
    </row>
    <row r="11" spans="1:24" x14ac:dyDescent="0.3">
      <c r="A11" s="7" t="s">
        <v>184</v>
      </c>
      <c r="B11" s="23" t="s">
        <v>6</v>
      </c>
      <c r="C11" s="7" t="s">
        <v>8</v>
      </c>
      <c r="D11" s="7" t="s">
        <v>126</v>
      </c>
      <c r="E11" s="24">
        <v>1073.9413694154946</v>
      </c>
      <c r="F11" s="25">
        <f>Tabella1[[#This Row],[Comunicazioni
'[N']]]/357797</f>
        <v>3.0015382169651912E-3</v>
      </c>
      <c r="G11" s="19"/>
      <c r="H11" s="25">
        <f>Tabella1[[#This Row],[PESO Comunicazioni 
'[%']]]*Tabella1[[#This Row],[Copertura 
'[No = 0 ; SI = 1']]]</f>
        <v>0</v>
      </c>
    </row>
    <row r="12" spans="1:24" x14ac:dyDescent="0.3">
      <c r="A12" s="7" t="s">
        <v>183</v>
      </c>
      <c r="B12" s="23" t="s">
        <v>6</v>
      </c>
      <c r="C12" s="7" t="s">
        <v>8</v>
      </c>
      <c r="D12" s="7" t="s">
        <v>126</v>
      </c>
      <c r="E12" s="24">
        <v>325.5204213586137</v>
      </c>
      <c r="F12" s="25">
        <f>Tabella1[[#This Row],[Comunicazioni
'[N']]]/357797</f>
        <v>9.0979080696208662E-4</v>
      </c>
      <c r="G12" s="19"/>
      <c r="H12" s="25">
        <f>Tabella1[[#This Row],[PESO Comunicazioni 
'[%']]]*Tabella1[[#This Row],[Copertura 
'[No = 0 ; SI = 1']]]</f>
        <v>0</v>
      </c>
    </row>
    <row r="13" spans="1:24" x14ac:dyDescent="0.3">
      <c r="A13" s="7" t="s">
        <v>182</v>
      </c>
      <c r="B13" s="23" t="s">
        <v>6</v>
      </c>
      <c r="C13" s="7" t="s">
        <v>8</v>
      </c>
      <c r="D13" s="7" t="s">
        <v>126</v>
      </c>
      <c r="E13" s="24">
        <v>1402.7121689474159</v>
      </c>
      <c r="F13" s="25">
        <f>Tabella1[[#This Row],[Comunicazioni
'[N']]]/357797</f>
        <v>3.9204134437891202E-3</v>
      </c>
      <c r="G13" s="19"/>
      <c r="H13" s="25">
        <f>Tabella1[[#This Row],[PESO Comunicazioni 
'[%']]]*Tabella1[[#This Row],[Copertura 
'[No = 0 ; SI = 1']]]</f>
        <v>0</v>
      </c>
    </row>
    <row r="14" spans="1:24" x14ac:dyDescent="0.3">
      <c r="A14" s="7" t="s">
        <v>181</v>
      </c>
      <c r="B14" s="23" t="s">
        <v>6</v>
      </c>
      <c r="C14" s="7" t="s">
        <v>8</v>
      </c>
      <c r="D14" s="7" t="s">
        <v>126</v>
      </c>
      <c r="E14" s="24">
        <v>432.77685030484395</v>
      </c>
      <c r="F14" s="25">
        <f>Tabella1[[#This Row],[Comunicazioni
'[N']]]/357797</f>
        <v>1.2095597512132409E-3</v>
      </c>
      <c r="G14" s="19"/>
      <c r="H14" s="25">
        <f>Tabella1[[#This Row],[PESO Comunicazioni 
'[%']]]*Tabella1[[#This Row],[Copertura 
'[No = 0 ; SI = 1']]]</f>
        <v>0</v>
      </c>
    </row>
    <row r="15" spans="1:24" x14ac:dyDescent="0.3">
      <c r="A15" s="7" t="s">
        <v>180</v>
      </c>
      <c r="B15" s="23" t="s">
        <v>6</v>
      </c>
      <c r="C15" s="7" t="s">
        <v>8</v>
      </c>
      <c r="D15" s="7" t="s">
        <v>126</v>
      </c>
      <c r="E15" s="24">
        <v>947.12083323270667</v>
      </c>
      <c r="F15" s="25">
        <f>Tabella1[[#This Row],[Comunicazioni
'[N']]]/357797</f>
        <v>2.6470899231483404E-3</v>
      </c>
      <c r="G15" s="19"/>
      <c r="H15" s="25">
        <f>Tabella1[[#This Row],[PESO Comunicazioni 
'[%']]]*Tabella1[[#This Row],[Copertura 
'[No = 0 ; SI = 1']]]</f>
        <v>0</v>
      </c>
    </row>
    <row r="16" spans="1:24" x14ac:dyDescent="0.3">
      <c r="A16" s="7" t="s">
        <v>179</v>
      </c>
      <c r="B16" s="23" t="s">
        <v>6</v>
      </c>
      <c r="C16" s="7" t="s">
        <v>8</v>
      </c>
      <c r="D16" s="7" t="s">
        <v>126</v>
      </c>
      <c r="E16" s="24">
        <v>664.47673548066973</v>
      </c>
      <c r="F16" s="25">
        <f>Tabella1[[#This Row],[Comunicazioni
'[N']]]/357797</f>
        <v>1.8571333339314465E-3</v>
      </c>
      <c r="G16" s="19"/>
      <c r="H16" s="25">
        <f>Tabella1[[#This Row],[PESO Comunicazioni 
'[%']]]*Tabella1[[#This Row],[Copertura 
'[No = 0 ; SI = 1']]]</f>
        <v>0</v>
      </c>
    </row>
    <row r="17" spans="1:8" x14ac:dyDescent="0.3">
      <c r="A17" s="7" t="s">
        <v>178</v>
      </c>
      <c r="B17" s="23" t="s">
        <v>6</v>
      </c>
      <c r="C17" s="7" t="s">
        <v>8</v>
      </c>
      <c r="D17" s="7" t="s">
        <v>126</v>
      </c>
      <c r="E17" s="24">
        <v>1388.3350889942235</v>
      </c>
      <c r="F17" s="25">
        <f>Tabella1[[#This Row],[Comunicazioni
'[N']]]/357797</f>
        <v>3.8802312176855129E-3</v>
      </c>
      <c r="G17" s="19"/>
      <c r="H17" s="25">
        <f>Tabella1[[#This Row],[PESO Comunicazioni 
'[%']]]*Tabella1[[#This Row],[Copertura 
'[No = 0 ; SI = 1']]]</f>
        <v>0</v>
      </c>
    </row>
    <row r="18" spans="1:8" x14ac:dyDescent="0.3">
      <c r="A18" s="7" t="s">
        <v>177</v>
      </c>
      <c r="B18" s="23" t="s">
        <v>6</v>
      </c>
      <c r="C18" s="7" t="s">
        <v>8</v>
      </c>
      <c r="D18" s="7" t="s">
        <v>126</v>
      </c>
      <c r="E18" s="24">
        <v>2287.4528968404693</v>
      </c>
      <c r="F18" s="25">
        <f>Tabella1[[#This Row],[Comunicazioni
'[N']]]/357797</f>
        <v>6.3931584022238006E-3</v>
      </c>
      <c r="G18" s="19"/>
      <c r="H18" s="25">
        <f>Tabella1[[#This Row],[PESO Comunicazioni 
'[%']]]*Tabella1[[#This Row],[Copertura 
'[No = 0 ; SI = 1']]]</f>
        <v>0</v>
      </c>
    </row>
    <row r="19" spans="1:8" x14ac:dyDescent="0.3">
      <c r="A19" s="7" t="s">
        <v>124</v>
      </c>
      <c r="B19" s="23" t="s">
        <v>6</v>
      </c>
      <c r="C19" s="7" t="s">
        <v>8</v>
      </c>
      <c r="D19" s="7" t="s">
        <v>100</v>
      </c>
      <c r="E19" s="24">
        <v>12357.417083992896</v>
      </c>
      <c r="F19" s="25">
        <f>Tabella1[[#This Row],[Comunicazioni
'[N']]]/357797</f>
        <v>3.4537508933816928E-2</v>
      </c>
      <c r="G19" s="19"/>
      <c r="H19" s="25">
        <f>Tabella1[[#This Row],[PESO Comunicazioni 
'[%']]]*Tabella1[[#This Row],[Copertura 
'[No = 0 ; SI = 1']]]</f>
        <v>0</v>
      </c>
    </row>
    <row r="20" spans="1:8" x14ac:dyDescent="0.3">
      <c r="A20" s="7" t="s">
        <v>98</v>
      </c>
      <c r="B20" s="23" t="s">
        <v>6</v>
      </c>
      <c r="C20" s="7" t="s">
        <v>8</v>
      </c>
      <c r="D20" s="7" t="s">
        <v>72</v>
      </c>
      <c r="E20" s="24">
        <v>12488.801909637987</v>
      </c>
      <c r="F20" s="25">
        <f>Tabella1[[#This Row],[Comunicazioni
'[N']]]/357797</f>
        <v>3.4904713873056471E-2</v>
      </c>
      <c r="G20" s="19"/>
      <c r="H20" s="25">
        <f>Tabella1[[#This Row],[PESO Comunicazioni 
'[%']]]*Tabella1[[#This Row],[Copertura 
'[No = 0 ; SI = 1']]]</f>
        <v>0</v>
      </c>
    </row>
    <row r="21" spans="1:8" x14ac:dyDescent="0.3">
      <c r="A21" s="7" t="s">
        <v>70</v>
      </c>
      <c r="B21" s="23" t="s">
        <v>6</v>
      </c>
      <c r="C21" s="7" t="s">
        <v>8</v>
      </c>
      <c r="D21" s="7" t="s">
        <v>9</v>
      </c>
      <c r="E21" s="24">
        <v>11316.279793360396</v>
      </c>
      <c r="F21" s="25">
        <f>Tabella1[[#This Row],[Comunicazioni
'[N']]]/357797</f>
        <v>3.1627654209958146E-2</v>
      </c>
      <c r="G21" s="19"/>
      <c r="H21" s="25">
        <f>Tabella1[[#This Row],[PESO Comunicazioni 
'[%']]]*Tabella1[[#This Row],[Copertura 
'[No = 0 ; SI = 1']]]</f>
        <v>0</v>
      </c>
    </row>
    <row r="22" spans="1:8" x14ac:dyDescent="0.3">
      <c r="A22" s="7" t="s">
        <v>547</v>
      </c>
      <c r="B22" s="23" t="s">
        <v>6</v>
      </c>
      <c r="C22" s="7" t="s">
        <v>224</v>
      </c>
      <c r="D22" s="7" t="s">
        <v>431</v>
      </c>
      <c r="E22" s="24">
        <v>2.1251890866538306</v>
      </c>
      <c r="F22" s="25">
        <f>Tabella1[[#This Row],[Comunicazioni
'[N']]]/357797</f>
        <v>5.9396503789965557E-6</v>
      </c>
      <c r="G22" s="19"/>
      <c r="H22" s="25">
        <f>Tabella1[[#This Row],[PESO Comunicazioni 
'[%']]]*Tabella1[[#This Row],[Copertura 
'[No = 0 ; SI = 1']]]</f>
        <v>0</v>
      </c>
    </row>
    <row r="23" spans="1:8" x14ac:dyDescent="0.3">
      <c r="A23" s="7" t="s">
        <v>546</v>
      </c>
      <c r="B23" s="23" t="s">
        <v>6</v>
      </c>
      <c r="C23" s="7" t="s">
        <v>224</v>
      </c>
      <c r="D23" s="7" t="s">
        <v>431</v>
      </c>
      <c r="E23" s="24">
        <v>8.3755672599614908</v>
      </c>
      <c r="F23" s="25">
        <f>Tabella1[[#This Row],[Comunicazioni
'[N']]]/357797</f>
        <v>2.3408712929290886E-5</v>
      </c>
      <c r="G23" s="19"/>
      <c r="H23" s="25">
        <f>Tabella1[[#This Row],[PESO Comunicazioni 
'[%']]]*Tabella1[[#This Row],[Copertura 
'[No = 0 ; SI = 1']]]</f>
        <v>0</v>
      </c>
    </row>
    <row r="24" spans="1:8" x14ac:dyDescent="0.3">
      <c r="A24" s="7" t="s">
        <v>545</v>
      </c>
      <c r="B24" s="23" t="s">
        <v>6</v>
      </c>
      <c r="C24" s="7" t="s">
        <v>224</v>
      </c>
      <c r="D24" s="7" t="s">
        <v>431</v>
      </c>
      <c r="E24" s="24">
        <v>3.1251890866538306</v>
      </c>
      <c r="F24" s="25">
        <f>Tabella1[[#This Row],[Comunicazioni
'[N']]]/357797</f>
        <v>8.7345312751471661E-6</v>
      </c>
      <c r="G24" s="19"/>
      <c r="H24" s="25">
        <f>Tabella1[[#This Row],[PESO Comunicazioni 
'[%']]]*Tabella1[[#This Row],[Copertura 
'[No = 0 ; SI = 1']]]</f>
        <v>0</v>
      </c>
    </row>
    <row r="25" spans="1:8" x14ac:dyDescent="0.3">
      <c r="A25" s="7" t="s">
        <v>544</v>
      </c>
      <c r="B25" s="23" t="s">
        <v>6</v>
      </c>
      <c r="C25" s="7" t="s">
        <v>224</v>
      </c>
      <c r="D25" s="7" t="s">
        <v>431</v>
      </c>
      <c r="E25" s="24">
        <v>2.1251890866538306</v>
      </c>
      <c r="F25" s="25">
        <f>Tabella1[[#This Row],[Comunicazioni
'[N']]]/357797</f>
        <v>5.9396503789965557E-6</v>
      </c>
      <c r="G25" s="19"/>
      <c r="H25" s="25">
        <f>Tabella1[[#This Row],[PESO Comunicazioni 
'[%']]]*Tabella1[[#This Row],[Copertura 
'[No = 0 ; SI = 1']]]</f>
        <v>0</v>
      </c>
    </row>
    <row r="26" spans="1:8" x14ac:dyDescent="0.3">
      <c r="A26" s="7" t="s">
        <v>543</v>
      </c>
      <c r="B26" s="23" t="s">
        <v>6</v>
      </c>
      <c r="C26" s="7" t="s">
        <v>224</v>
      </c>
      <c r="D26" s="7" t="s">
        <v>431</v>
      </c>
      <c r="E26" s="24">
        <v>663.72862634720809</v>
      </c>
      <c r="F26" s="25">
        <f>Tabella1[[#This Row],[Comunicazioni
'[N']]]/357797</f>
        <v>1.8550424580060986E-3</v>
      </c>
      <c r="G26" s="19"/>
      <c r="H26" s="25">
        <f>Tabella1[[#This Row],[PESO Comunicazioni 
'[%']]]*Tabella1[[#This Row],[Copertura 
'[No = 0 ; SI = 1']]]</f>
        <v>0</v>
      </c>
    </row>
    <row r="27" spans="1:8" x14ac:dyDescent="0.3">
      <c r="A27" s="7" t="s">
        <v>542</v>
      </c>
      <c r="B27" s="23" t="s">
        <v>6</v>
      </c>
      <c r="C27" s="7" t="s">
        <v>224</v>
      </c>
      <c r="D27" s="7" t="s">
        <v>358</v>
      </c>
      <c r="E27" s="24">
        <v>5.1251890866538306</v>
      </c>
      <c r="F27" s="25">
        <f>Tabella1[[#This Row],[Comunicazioni
'[N']]]/357797</f>
        <v>1.4324293067448387E-5</v>
      </c>
      <c r="G27" s="19"/>
      <c r="H27" s="25">
        <f>Tabella1[[#This Row],[PESO Comunicazioni 
'[%']]]*Tabella1[[#This Row],[Copertura 
'[No = 0 ; SI = 1']]]</f>
        <v>0</v>
      </c>
    </row>
    <row r="28" spans="1:8" x14ac:dyDescent="0.3">
      <c r="A28" s="7" t="s">
        <v>541</v>
      </c>
      <c r="B28" s="23" t="s">
        <v>6</v>
      </c>
      <c r="C28" s="7" t="s">
        <v>224</v>
      </c>
      <c r="D28" s="7" t="s">
        <v>358</v>
      </c>
      <c r="E28" s="24">
        <v>1504.0274107038963</v>
      </c>
      <c r="F28" s="25">
        <f>Tabella1[[#This Row],[Comunicazioni
'[N']]]/357797</f>
        <v>4.2035774774631879E-3</v>
      </c>
      <c r="G28" s="19"/>
      <c r="H28" s="25">
        <f>Tabella1[[#This Row],[PESO Comunicazioni 
'[%']]]*Tabella1[[#This Row],[Copertura 
'[No = 0 ; SI = 1']]]</f>
        <v>0</v>
      </c>
    </row>
    <row r="29" spans="1:8" x14ac:dyDescent="0.3">
      <c r="A29" s="7" t="s">
        <v>540</v>
      </c>
      <c r="B29" s="23" t="s">
        <v>6</v>
      </c>
      <c r="C29" s="7" t="s">
        <v>224</v>
      </c>
      <c r="D29" s="7" t="s">
        <v>225</v>
      </c>
      <c r="E29" s="24">
        <v>15.063350889942235</v>
      </c>
      <c r="F29" s="25">
        <f>Tabella1[[#This Row],[Comunicazioni
'[N']]]/357797</f>
        <v>4.2100271634312848E-5</v>
      </c>
      <c r="G29" s="19"/>
      <c r="H29" s="25">
        <f>Tabella1[[#This Row],[PESO Comunicazioni 
'[%']]]*Tabella1[[#This Row],[Copertura 
'[No = 0 ; SI = 1']]]</f>
        <v>0</v>
      </c>
    </row>
    <row r="30" spans="1:8" x14ac:dyDescent="0.3">
      <c r="A30" s="7" t="s">
        <v>539</v>
      </c>
      <c r="B30" s="23" t="s">
        <v>6</v>
      </c>
      <c r="C30" s="7" t="s">
        <v>224</v>
      </c>
      <c r="D30" s="7" t="s">
        <v>225</v>
      </c>
      <c r="E30" s="24">
        <v>1.6877836299807456</v>
      </c>
      <c r="F30" s="25">
        <f>Tabella1[[#This Row],[Comunicazioni
'[N']]]/357797</f>
        <v>4.7171542242689163E-6</v>
      </c>
      <c r="G30" s="19"/>
      <c r="H30" s="25">
        <f>Tabella1[[#This Row],[PESO Comunicazioni 
'[%']]]*Tabella1[[#This Row],[Copertura 
'[No = 0 ; SI = 1']]]</f>
        <v>0</v>
      </c>
    </row>
    <row r="31" spans="1:8" x14ac:dyDescent="0.3">
      <c r="A31" s="7" t="s">
        <v>538</v>
      </c>
      <c r="B31" s="23" t="s">
        <v>6</v>
      </c>
      <c r="C31" s="7" t="s">
        <v>224</v>
      </c>
      <c r="D31" s="7" t="s">
        <v>225</v>
      </c>
      <c r="E31" s="24">
        <v>22.001512693230644</v>
      </c>
      <c r="F31" s="25">
        <f>Tabella1[[#This Row],[Comunicazioni
'[N']]]/357797</f>
        <v>6.1491607512725494E-5</v>
      </c>
      <c r="G31" s="19"/>
      <c r="H31" s="25">
        <f>Tabella1[[#This Row],[PESO Comunicazioni 
'[%']]]*Tabella1[[#This Row],[Copertura 
'[No = 0 ; SI = 1']]]</f>
        <v>0</v>
      </c>
    </row>
    <row r="32" spans="1:8" x14ac:dyDescent="0.3">
      <c r="A32" s="7" t="s">
        <v>537</v>
      </c>
      <c r="B32" s="23" t="s">
        <v>6</v>
      </c>
      <c r="C32" s="7" t="s">
        <v>224</v>
      </c>
      <c r="D32" s="7" t="s">
        <v>225</v>
      </c>
      <c r="E32" s="24">
        <v>9.5007563466153222</v>
      </c>
      <c r="F32" s="25">
        <f>Tabella1[[#This Row],[Comunicazioni
'[N']]]/357797</f>
        <v>2.6553482412136833E-5</v>
      </c>
      <c r="G32" s="19"/>
      <c r="H32" s="25">
        <f>Tabella1[[#This Row],[PESO Comunicazioni 
'[%']]]*Tabella1[[#This Row],[Copertura 
'[No = 0 ; SI = 1']]]</f>
        <v>0</v>
      </c>
    </row>
    <row r="33" spans="1:8" x14ac:dyDescent="0.3">
      <c r="A33" s="7" t="s">
        <v>536</v>
      </c>
      <c r="B33" s="23" t="s">
        <v>6</v>
      </c>
      <c r="C33" s="7" t="s">
        <v>224</v>
      </c>
      <c r="D33" s="7" t="s">
        <v>225</v>
      </c>
      <c r="E33" s="24">
        <v>2.6877836299807454</v>
      </c>
      <c r="F33" s="25">
        <f>Tabella1[[#This Row],[Comunicazioni
'[N']]]/357797</f>
        <v>7.5120351204195267E-6</v>
      </c>
      <c r="G33" s="19"/>
      <c r="H33" s="25">
        <f>Tabella1[[#This Row],[PESO Comunicazioni 
'[%']]]*Tabella1[[#This Row],[Copertura 
'[No = 0 ; SI = 1']]]</f>
        <v>0</v>
      </c>
    </row>
    <row r="34" spans="1:8" x14ac:dyDescent="0.3">
      <c r="A34" s="7" t="s">
        <v>535</v>
      </c>
      <c r="B34" s="23" t="s">
        <v>6</v>
      </c>
      <c r="C34" s="7" t="s">
        <v>224</v>
      </c>
      <c r="D34" s="7" t="s">
        <v>225</v>
      </c>
      <c r="E34" s="24">
        <v>16.063350889942235</v>
      </c>
      <c r="F34" s="25">
        <f>Tabella1[[#This Row],[Comunicazioni
'[N']]]/357797</f>
        <v>4.4895152530463462E-5</v>
      </c>
      <c r="G34" s="19"/>
      <c r="H34" s="25">
        <f>Tabella1[[#This Row],[PESO Comunicazioni 
'[%']]]*Tabella1[[#This Row],[Copertura 
'[No = 0 ; SI = 1']]]</f>
        <v>0</v>
      </c>
    </row>
    <row r="35" spans="1:8" x14ac:dyDescent="0.3">
      <c r="A35" s="7" t="s">
        <v>534</v>
      </c>
      <c r="B35" s="23" t="s">
        <v>6</v>
      </c>
      <c r="C35" s="7" t="s">
        <v>224</v>
      </c>
      <c r="D35" s="7" t="s">
        <v>225</v>
      </c>
      <c r="E35" s="24">
        <v>4951.492591315955</v>
      </c>
      <c r="F35" s="25">
        <f>Tabella1[[#This Row],[Comunicazioni
'[N']]]/357797</f>
        <v>1.3838832050900245E-2</v>
      </c>
      <c r="G35" s="19"/>
      <c r="H35" s="25">
        <f>Tabella1[[#This Row],[PESO Comunicazioni 
'[%']]]*Tabella1[[#This Row],[Copertura 
'[No = 0 ; SI = 1']]]</f>
        <v>0</v>
      </c>
    </row>
    <row r="36" spans="1:8" x14ac:dyDescent="0.3">
      <c r="A36" s="7" t="s">
        <v>531</v>
      </c>
      <c r="B36" s="23" t="s">
        <v>6</v>
      </c>
      <c r="C36" s="7" t="s">
        <v>224</v>
      </c>
      <c r="D36" s="7" t="s">
        <v>431</v>
      </c>
      <c r="E36" s="24">
        <v>1652.6715084559332</v>
      </c>
      <c r="F36" s="25">
        <f>Tabella1[[#This Row],[Comunicazioni
'[N']]]/357797</f>
        <v>4.6190200265958997E-3</v>
      </c>
      <c r="G36" s="19"/>
      <c r="H36" s="25">
        <f>Tabella1[[#This Row],[PESO Comunicazioni 
'[%']]]*Tabella1[[#This Row],[Copertura 
'[No = 0 ; SI = 1']]]</f>
        <v>0</v>
      </c>
    </row>
    <row r="37" spans="1:8" x14ac:dyDescent="0.3">
      <c r="A37" s="7" t="s">
        <v>530</v>
      </c>
      <c r="B37" s="23" t="s">
        <v>6</v>
      </c>
      <c r="C37" s="7" t="s">
        <v>224</v>
      </c>
      <c r="D37" s="7" t="s">
        <v>431</v>
      </c>
      <c r="E37" s="24">
        <v>303.51890866538304</v>
      </c>
      <c r="F37" s="25">
        <f>Tabella1[[#This Row],[Comunicazioni
'[N']]]/357797</f>
        <v>8.4829919944936106E-4</v>
      </c>
      <c r="G37" s="19"/>
      <c r="H37" s="25">
        <f>Tabella1[[#This Row],[PESO Comunicazioni 
'[%']]]*Tabella1[[#This Row],[Copertura 
'[No = 0 ; SI = 1']]]</f>
        <v>0</v>
      </c>
    </row>
    <row r="38" spans="1:8" x14ac:dyDescent="0.3">
      <c r="A38" s="7" t="s">
        <v>529</v>
      </c>
      <c r="B38" s="23" t="s">
        <v>6</v>
      </c>
      <c r="C38" s="7" t="s">
        <v>224</v>
      </c>
      <c r="D38" s="7" t="s">
        <v>431</v>
      </c>
      <c r="E38" s="24">
        <v>217.26399241238346</v>
      </c>
      <c r="F38" s="25">
        <f>Tabella1[[#This Row],[Comunicazioni
'[N']]]/357797</f>
        <v>6.072269818147817E-4</v>
      </c>
      <c r="G38" s="19"/>
      <c r="H38" s="25">
        <f>Tabella1[[#This Row],[PESO Comunicazioni 
'[%']]]*Tabella1[[#This Row],[Copertura 
'[No = 0 ; SI = 1']]]</f>
        <v>0</v>
      </c>
    </row>
    <row r="39" spans="1:8" x14ac:dyDescent="0.3">
      <c r="A39" s="7" t="s">
        <v>528</v>
      </c>
      <c r="B39" s="23" t="s">
        <v>6</v>
      </c>
      <c r="C39" s="7" t="s">
        <v>224</v>
      </c>
      <c r="D39" s="7" t="s">
        <v>431</v>
      </c>
      <c r="E39" s="24">
        <v>592.53706098415068</v>
      </c>
      <c r="F39" s="25">
        <f>Tabella1[[#This Row],[Comunicazioni
'[N']]]/357797</f>
        <v>1.656070512005832E-3</v>
      </c>
      <c r="G39" s="19"/>
      <c r="H39" s="25">
        <f>Tabella1[[#This Row],[PESO Comunicazioni 
'[%']]]*Tabella1[[#This Row],[Copertura 
'[No = 0 ; SI = 1']]]</f>
        <v>0</v>
      </c>
    </row>
    <row r="40" spans="1:8" x14ac:dyDescent="0.3">
      <c r="A40" s="7" t="s">
        <v>527</v>
      </c>
      <c r="B40" s="23" t="s">
        <v>6</v>
      </c>
      <c r="C40" s="7" t="s">
        <v>224</v>
      </c>
      <c r="D40" s="7" t="s">
        <v>431</v>
      </c>
      <c r="E40" s="24">
        <v>522.90809016442029</v>
      </c>
      <c r="F40" s="25">
        <f>Tabella1[[#This Row],[Comunicazioni
'[N']]]/357797</f>
        <v>1.4614658316431392E-3</v>
      </c>
      <c r="G40" s="19"/>
      <c r="H40" s="25">
        <f>Tabella1[[#This Row],[PESO Comunicazioni 
'[%']]]*Tabella1[[#This Row],[Copertura 
'[No = 0 ; SI = 1']]]</f>
        <v>0</v>
      </c>
    </row>
    <row r="41" spans="1:8" x14ac:dyDescent="0.3">
      <c r="A41" s="7" t="s">
        <v>526</v>
      </c>
      <c r="B41" s="23" t="s">
        <v>6</v>
      </c>
      <c r="C41" s="7" t="s">
        <v>224</v>
      </c>
      <c r="D41" s="7" t="s">
        <v>431</v>
      </c>
      <c r="E41" s="24">
        <v>278.45404508221014</v>
      </c>
      <c r="F41" s="25">
        <f>Tabella1[[#This Row],[Comunicazioni
'[N']]]/357797</f>
        <v>7.7824589105613003E-4</v>
      </c>
      <c r="G41" s="19"/>
      <c r="H41" s="25">
        <f>Tabella1[[#This Row],[PESO Comunicazioni 
'[%']]]*Tabella1[[#This Row],[Copertura 
'[No = 0 ; SI = 1']]]</f>
        <v>0</v>
      </c>
    </row>
    <row r="42" spans="1:8" x14ac:dyDescent="0.3">
      <c r="A42" s="7" t="s">
        <v>525</v>
      </c>
      <c r="B42" s="23" t="s">
        <v>6</v>
      </c>
      <c r="C42" s="7" t="s">
        <v>224</v>
      </c>
      <c r="D42" s="7" t="s">
        <v>431</v>
      </c>
      <c r="E42" s="24">
        <v>73.004538079691926</v>
      </c>
      <c r="F42" s="25">
        <f>Tabella1[[#This Row],[Comunicazioni
'[N']]]/357797</f>
        <v>2.0403898881123073E-4</v>
      </c>
      <c r="G42" s="19"/>
      <c r="H42" s="25">
        <f>Tabella1[[#This Row],[PESO Comunicazioni 
'[%']]]*Tabella1[[#This Row],[Copertura 
'[No = 0 ; SI = 1']]]</f>
        <v>0</v>
      </c>
    </row>
    <row r="43" spans="1:8" x14ac:dyDescent="0.3">
      <c r="A43" s="7" t="s">
        <v>524</v>
      </c>
      <c r="B43" s="23" t="s">
        <v>6</v>
      </c>
      <c r="C43" s="7" t="s">
        <v>224</v>
      </c>
      <c r="D43" s="7" t="s">
        <v>431</v>
      </c>
      <c r="E43" s="24">
        <v>161.94723796267226</v>
      </c>
      <c r="F43" s="25">
        <f>Tabella1[[#This Row],[Comunicazioni
'[N']]]/357797</f>
        <v>4.5262324156622962E-4</v>
      </c>
      <c r="G43" s="19"/>
      <c r="H43" s="25">
        <f>Tabella1[[#This Row],[PESO Comunicazioni 
'[%']]]*Tabella1[[#This Row],[Copertura 
'[No = 0 ; SI = 1']]]</f>
        <v>0</v>
      </c>
    </row>
    <row r="44" spans="1:8" x14ac:dyDescent="0.3">
      <c r="A44" s="7" t="s">
        <v>523</v>
      </c>
      <c r="B44" s="23" t="s">
        <v>6</v>
      </c>
      <c r="C44" s="7" t="s">
        <v>224</v>
      </c>
      <c r="D44" s="7" t="s">
        <v>431</v>
      </c>
      <c r="E44" s="24">
        <v>898.80861686268736</v>
      </c>
      <c r="F44" s="25">
        <f>Tabella1[[#This Row],[Comunicazioni
'[N']]]/357797</f>
        <v>2.5120630325650784E-3</v>
      </c>
      <c r="G44" s="19"/>
      <c r="H44" s="25">
        <f>Tabella1[[#This Row],[PESO Comunicazioni 
'[%']]]*Tabella1[[#This Row],[Copertura 
'[No = 0 ; SI = 1']]]</f>
        <v>0</v>
      </c>
    </row>
    <row r="45" spans="1:8" x14ac:dyDescent="0.3">
      <c r="A45" s="7" t="s">
        <v>522</v>
      </c>
      <c r="B45" s="23" t="s">
        <v>6</v>
      </c>
      <c r="C45" s="7" t="s">
        <v>224</v>
      </c>
      <c r="D45" s="7" t="s">
        <v>431</v>
      </c>
      <c r="E45" s="24">
        <v>51.253403559768941</v>
      </c>
      <c r="F45" s="25">
        <f>Tabella1[[#This Row],[Comunicazioni
'[N']]]/357797</f>
        <v>1.4324715847189592E-4</v>
      </c>
      <c r="G45" s="19"/>
      <c r="H45" s="25">
        <f>Tabella1[[#This Row],[PESO Comunicazioni 
'[%']]]*Tabella1[[#This Row],[Copertura 
'[No = 0 ; SI = 1']]]</f>
        <v>0</v>
      </c>
    </row>
    <row r="46" spans="1:8" x14ac:dyDescent="0.3">
      <c r="A46" s="7" t="s">
        <v>521</v>
      </c>
      <c r="B46" s="23" t="s">
        <v>6</v>
      </c>
      <c r="C46" s="7" t="s">
        <v>224</v>
      </c>
      <c r="D46" s="7" t="s">
        <v>431</v>
      </c>
      <c r="E46" s="24">
        <v>47.315241756480539</v>
      </c>
      <c r="F46" s="25">
        <f>Tabella1[[#This Row],[Comunicazioni
'[N']]]/357797</f>
        <v>1.3224046528193513E-4</v>
      </c>
      <c r="G46" s="19"/>
      <c r="H46" s="25">
        <f>Tabella1[[#This Row],[PESO Comunicazioni 
'[%']]]*Tabella1[[#This Row],[Copertura 
'[No = 0 ; SI = 1']]]</f>
        <v>0</v>
      </c>
    </row>
    <row r="47" spans="1:8" x14ac:dyDescent="0.3">
      <c r="A47" s="7" t="s">
        <v>520</v>
      </c>
      <c r="B47" s="23" t="s">
        <v>6</v>
      </c>
      <c r="C47" s="7" t="s">
        <v>224</v>
      </c>
      <c r="D47" s="7" t="s">
        <v>431</v>
      </c>
      <c r="E47" s="24">
        <v>313.45707046867142</v>
      </c>
      <c r="F47" s="25">
        <f>Tabella1[[#This Row],[Comunicazioni
'[N']]]/357797</f>
        <v>8.7607517801622549E-4</v>
      </c>
      <c r="G47" s="19"/>
      <c r="H47" s="25">
        <f>Tabella1[[#This Row],[PESO Comunicazioni 
'[%']]]*Tabella1[[#This Row],[Copertura 
'[No = 0 ; SI = 1']]]</f>
        <v>0</v>
      </c>
    </row>
    <row r="48" spans="1:8" x14ac:dyDescent="0.3">
      <c r="A48" s="7" t="s">
        <v>519</v>
      </c>
      <c r="B48" s="23" t="s">
        <v>6</v>
      </c>
      <c r="C48" s="7" t="s">
        <v>224</v>
      </c>
      <c r="D48" s="7" t="s">
        <v>431</v>
      </c>
      <c r="E48" s="24">
        <v>131.69534709613396</v>
      </c>
      <c r="F48" s="25">
        <f>Tabella1[[#This Row],[Comunicazioni
'[N']]]/357797</f>
        <v>3.6807280971090856E-4</v>
      </c>
      <c r="G48" s="19"/>
      <c r="H48" s="25">
        <f>Tabella1[[#This Row],[PESO Comunicazioni 
'[%']]]*Tabella1[[#This Row],[Copertura 
'[No = 0 ; SI = 1']]]</f>
        <v>0</v>
      </c>
    </row>
    <row r="49" spans="1:8" x14ac:dyDescent="0.3">
      <c r="A49" s="7" t="s">
        <v>518</v>
      </c>
      <c r="B49" s="23" t="s">
        <v>6</v>
      </c>
      <c r="C49" s="7" t="s">
        <v>224</v>
      </c>
      <c r="D49" s="7" t="s">
        <v>431</v>
      </c>
      <c r="E49" s="24">
        <v>108.1312398595764</v>
      </c>
      <c r="F49" s="25">
        <f>Tabella1[[#This Row],[Comunicazioni
'[N']]]/357797</f>
        <v>3.0221393656060952E-4</v>
      </c>
      <c r="G49" s="19"/>
      <c r="H49" s="25">
        <f>Tabella1[[#This Row],[PESO Comunicazioni 
'[%']]]*Tabella1[[#This Row],[Copertura 
'[No = 0 ; SI = 1']]]</f>
        <v>0</v>
      </c>
    </row>
    <row r="50" spans="1:8" x14ac:dyDescent="0.3">
      <c r="A50" s="7" t="s">
        <v>517</v>
      </c>
      <c r="B50" s="23" t="s">
        <v>6</v>
      </c>
      <c r="C50" s="7" t="s">
        <v>224</v>
      </c>
      <c r="D50" s="7" t="s">
        <v>431</v>
      </c>
      <c r="E50" s="24">
        <v>1154.947420188417</v>
      </c>
      <c r="F50" s="25">
        <f>Tabella1[[#This Row],[Comunicazioni
'[N']]]/357797</f>
        <v>3.2279404807430386E-3</v>
      </c>
      <c r="G50" s="19"/>
      <c r="H50" s="25">
        <f>Tabella1[[#This Row],[PESO Comunicazioni 
'[%']]]*Tabella1[[#This Row],[Copertura 
'[No = 0 ; SI = 1']]]</f>
        <v>0</v>
      </c>
    </row>
    <row r="51" spans="1:8" x14ac:dyDescent="0.3">
      <c r="A51" s="7" t="s">
        <v>516</v>
      </c>
      <c r="B51" s="23" t="s">
        <v>6</v>
      </c>
      <c r="C51" s="7" t="s">
        <v>224</v>
      </c>
      <c r="D51" s="7" t="s">
        <v>431</v>
      </c>
      <c r="E51" s="24">
        <v>557.09814283424703</v>
      </c>
      <c r="F51" s="25">
        <f>Tabella1[[#This Row],[Comunicazioni
'[N']]]/357797</f>
        <v>1.5570229566884211E-3</v>
      </c>
      <c r="G51" s="19"/>
      <c r="H51" s="25">
        <f>Tabella1[[#This Row],[PESO Comunicazioni 
'[%']]]*Tabella1[[#This Row],[Copertura 
'[No = 0 ; SI = 1']]]</f>
        <v>0</v>
      </c>
    </row>
    <row r="52" spans="1:8" x14ac:dyDescent="0.3">
      <c r="A52" s="7" t="s">
        <v>515</v>
      </c>
      <c r="B52" s="23" t="s">
        <v>6</v>
      </c>
      <c r="C52" s="7" t="s">
        <v>224</v>
      </c>
      <c r="D52" s="7" t="s">
        <v>431</v>
      </c>
      <c r="E52" s="24">
        <v>2116.1949552010083</v>
      </c>
      <c r="F52" s="25">
        <f>Tabella1[[#This Row],[Comunicazioni
'[N']]]/357797</f>
        <v>5.9145128528215948E-3</v>
      </c>
      <c r="G52" s="19"/>
      <c r="H52" s="25">
        <f>Tabella1[[#This Row],[PESO Comunicazioni 
'[%']]]*Tabella1[[#This Row],[Copertura 
'[No = 0 ; SI = 1']]]</f>
        <v>0</v>
      </c>
    </row>
    <row r="53" spans="1:8" x14ac:dyDescent="0.3">
      <c r="A53" s="7" t="s">
        <v>514</v>
      </c>
      <c r="B53" s="23" t="s">
        <v>6</v>
      </c>
      <c r="C53" s="7" t="s">
        <v>224</v>
      </c>
      <c r="D53" s="7" t="s">
        <v>431</v>
      </c>
      <c r="E53" s="24">
        <v>1290.3939018044739</v>
      </c>
      <c r="F53" s="25">
        <f>Tabella1[[#This Row],[Comunicazioni
'[N']]]/357797</f>
        <v>3.6064972646625711E-3</v>
      </c>
      <c r="G53" s="19"/>
      <c r="H53" s="25">
        <f>Tabella1[[#This Row],[PESO Comunicazioni 
'[%']]]*Tabella1[[#This Row],[Copertura 
'[No = 0 ; SI = 1']]]</f>
        <v>0</v>
      </c>
    </row>
    <row r="54" spans="1:8" x14ac:dyDescent="0.3">
      <c r="A54" s="7" t="s">
        <v>513</v>
      </c>
      <c r="B54" s="23" t="s">
        <v>6</v>
      </c>
      <c r="C54" s="7" t="s">
        <v>224</v>
      </c>
      <c r="D54" s="7" t="s">
        <v>431</v>
      </c>
      <c r="E54" s="24">
        <v>1548.5975687133764</v>
      </c>
      <c r="F54" s="25">
        <f>Tabella1[[#This Row],[Comunicazioni
'[N']]]/357797</f>
        <v>4.328145760622298E-3</v>
      </c>
      <c r="G54" s="19"/>
      <c r="H54" s="25">
        <f>Tabella1[[#This Row],[PESO Comunicazioni 
'[%']]]*Tabella1[[#This Row],[Copertura 
'[No = 0 ; SI = 1']]]</f>
        <v>0</v>
      </c>
    </row>
    <row r="55" spans="1:8" x14ac:dyDescent="0.3">
      <c r="A55" s="7" t="s">
        <v>512</v>
      </c>
      <c r="B55" s="23" t="s">
        <v>6</v>
      </c>
      <c r="C55" s="7" t="s">
        <v>224</v>
      </c>
      <c r="D55" s="7" t="s">
        <v>431</v>
      </c>
      <c r="E55" s="24">
        <v>121.44496892282629</v>
      </c>
      <c r="F55" s="25">
        <f>Tabella1[[#This Row],[Comunicazioni
'[N']]]/357797</f>
        <v>3.3942422357601177E-4</v>
      </c>
      <c r="G55" s="19"/>
      <c r="H55" s="25">
        <f>Tabella1[[#This Row],[PESO Comunicazioni 
'[%']]]*Tabella1[[#This Row],[Copertura 
'[No = 0 ; SI = 1']]]</f>
        <v>0</v>
      </c>
    </row>
    <row r="56" spans="1:8" x14ac:dyDescent="0.3">
      <c r="A56" s="7" t="s">
        <v>511</v>
      </c>
      <c r="B56" s="23" t="s">
        <v>6</v>
      </c>
      <c r="C56" s="7" t="s">
        <v>224</v>
      </c>
      <c r="D56" s="7" t="s">
        <v>431</v>
      </c>
      <c r="E56" s="24">
        <v>606.78895185068905</v>
      </c>
      <c r="F56" s="25">
        <f>Tabella1[[#This Row],[Comunicazioni
'[N']]]/357797</f>
        <v>1.6959028495227434E-3</v>
      </c>
      <c r="G56" s="19"/>
      <c r="H56" s="25">
        <f>Tabella1[[#This Row],[PESO Comunicazioni 
'[%']]]*Tabella1[[#This Row],[Copertura 
'[No = 0 ; SI = 1']]]</f>
        <v>0</v>
      </c>
    </row>
    <row r="57" spans="1:8" x14ac:dyDescent="0.3">
      <c r="A57" s="7" t="s">
        <v>510</v>
      </c>
      <c r="B57" s="23" t="s">
        <v>6</v>
      </c>
      <c r="C57" s="7" t="s">
        <v>224</v>
      </c>
      <c r="D57" s="7" t="s">
        <v>431</v>
      </c>
      <c r="E57" s="24">
        <v>364.58528494178654</v>
      </c>
      <c r="F57" s="25">
        <f>Tabella1[[#This Row],[Comunicazioni
'[N']]]/357797</f>
        <v>1.0189724479014262E-3</v>
      </c>
      <c r="G57" s="19"/>
      <c r="H57" s="25">
        <f>Tabella1[[#This Row],[PESO Comunicazioni 
'[%']]]*Tabella1[[#This Row],[Copertura 
'[No = 0 ; SI = 1']]]</f>
        <v>0</v>
      </c>
    </row>
    <row r="58" spans="1:8" x14ac:dyDescent="0.3">
      <c r="A58" s="7" t="s">
        <v>509</v>
      </c>
      <c r="B58" s="23" t="s">
        <v>6</v>
      </c>
      <c r="C58" s="7" t="s">
        <v>224</v>
      </c>
      <c r="D58" s="7" t="s">
        <v>431</v>
      </c>
      <c r="E58" s="24">
        <v>64.066376276403531</v>
      </c>
      <c r="F58" s="25">
        <f>Tabella1[[#This Row],[Comunicazioni
'[N']]]/357797</f>
        <v>1.7905789114051692E-4</v>
      </c>
      <c r="G58" s="19"/>
      <c r="H58" s="25">
        <f>Tabella1[[#This Row],[PESO Comunicazioni 
'[%']]]*Tabella1[[#This Row],[Copertura 
'[No = 0 ; SI = 1']]]</f>
        <v>0</v>
      </c>
    </row>
    <row r="59" spans="1:8" x14ac:dyDescent="0.3">
      <c r="A59" s="7" t="s">
        <v>508</v>
      </c>
      <c r="B59" s="23" t="s">
        <v>6</v>
      </c>
      <c r="C59" s="7" t="s">
        <v>224</v>
      </c>
      <c r="D59" s="7" t="s">
        <v>431</v>
      </c>
      <c r="E59" s="24">
        <v>240.32734330232569</v>
      </c>
      <c r="F59" s="25">
        <f>Tabella1[[#This Row],[Comunicazioni
'[N']]]/357797</f>
        <v>6.7168630061829947E-4</v>
      </c>
      <c r="G59" s="19"/>
      <c r="H59" s="25">
        <f>Tabella1[[#This Row],[PESO Comunicazioni 
'[%']]]*Tabella1[[#This Row],[Copertura 
'[No = 0 ; SI = 1']]]</f>
        <v>0</v>
      </c>
    </row>
    <row r="60" spans="1:8" x14ac:dyDescent="0.3">
      <c r="A60" s="7" t="s">
        <v>507</v>
      </c>
      <c r="B60" s="23" t="s">
        <v>6</v>
      </c>
      <c r="C60" s="7" t="s">
        <v>224</v>
      </c>
      <c r="D60" s="7" t="s">
        <v>431</v>
      </c>
      <c r="E60" s="24">
        <v>512.21879384120894</v>
      </c>
      <c r="F60" s="25">
        <f>Tabella1[[#This Row],[Comunicazioni
'[N']]]/357797</f>
        <v>1.4315905215561029E-3</v>
      </c>
      <c r="G60" s="19"/>
      <c r="H60" s="25">
        <f>Tabella1[[#This Row],[PESO Comunicazioni 
'[%']]]*Tabella1[[#This Row],[Copertura 
'[No = 0 ; SI = 1']]]</f>
        <v>0</v>
      </c>
    </row>
    <row r="61" spans="1:8" x14ac:dyDescent="0.3">
      <c r="A61" s="7" t="s">
        <v>506</v>
      </c>
      <c r="B61" s="23" t="s">
        <v>6</v>
      </c>
      <c r="C61" s="7" t="s">
        <v>224</v>
      </c>
      <c r="D61" s="7" t="s">
        <v>431</v>
      </c>
      <c r="E61" s="24">
        <v>149.44648161605693</v>
      </c>
      <c r="F61" s="25">
        <f>Tabella1[[#This Row],[Comunicazioni
'[N']]]/357797</f>
        <v>4.1768511646564095E-4</v>
      </c>
      <c r="G61" s="19"/>
      <c r="H61" s="25">
        <f>Tabella1[[#This Row],[PESO Comunicazioni 
'[%']]]*Tabella1[[#This Row],[Copertura 
'[No = 0 ; SI = 1']]]</f>
        <v>0</v>
      </c>
    </row>
    <row r="62" spans="1:8" x14ac:dyDescent="0.3">
      <c r="A62" s="7" t="s">
        <v>505</v>
      </c>
      <c r="B62" s="23" t="s">
        <v>6</v>
      </c>
      <c r="C62" s="7" t="s">
        <v>224</v>
      </c>
      <c r="D62" s="7" t="s">
        <v>431</v>
      </c>
      <c r="E62" s="24">
        <v>50.003025386461289</v>
      </c>
      <c r="F62" s="25">
        <f>Tabella1[[#This Row],[Comunicazioni
'[N']]]/357797</f>
        <v>1.3975250040235466E-4</v>
      </c>
      <c r="G62" s="19"/>
      <c r="H62" s="25">
        <f>Tabella1[[#This Row],[PESO Comunicazioni 
'[%']]]*Tabella1[[#This Row],[Copertura 
'[No = 0 ; SI = 1']]]</f>
        <v>0</v>
      </c>
    </row>
    <row r="63" spans="1:8" x14ac:dyDescent="0.3">
      <c r="A63" s="7" t="s">
        <v>504</v>
      </c>
      <c r="B63" s="23" t="s">
        <v>6</v>
      </c>
      <c r="C63" s="7" t="s">
        <v>224</v>
      </c>
      <c r="D63" s="7" t="s">
        <v>431</v>
      </c>
      <c r="E63" s="24">
        <v>203.4495070025182</v>
      </c>
      <c r="F63" s="25">
        <f>Tabella1[[#This Row],[Comunicazioni
'[N']]]/357797</f>
        <v>5.6861714045259801E-4</v>
      </c>
      <c r="G63" s="19"/>
      <c r="H63" s="25">
        <f>Tabella1[[#This Row],[PESO Comunicazioni 
'[%']]]*Tabella1[[#This Row],[Copertura 
'[No = 0 ; SI = 1']]]</f>
        <v>0</v>
      </c>
    </row>
    <row r="64" spans="1:8" x14ac:dyDescent="0.3">
      <c r="A64" s="7" t="s">
        <v>503</v>
      </c>
      <c r="B64" s="23" t="s">
        <v>6</v>
      </c>
      <c r="C64" s="7" t="s">
        <v>224</v>
      </c>
      <c r="D64" s="7" t="s">
        <v>431</v>
      </c>
      <c r="E64" s="24">
        <v>162.38464341934537</v>
      </c>
      <c r="F64" s="25">
        <f>Tabella1[[#This Row],[Comunicazioni
'[N']]]/357797</f>
        <v>4.5384573772095732E-4</v>
      </c>
      <c r="G64" s="19"/>
      <c r="H64" s="25">
        <f>Tabella1[[#This Row],[PESO Comunicazioni 
'[%']]]*Tabella1[[#This Row],[Copertura 
'[No = 0 ; SI = 1']]]</f>
        <v>0</v>
      </c>
    </row>
    <row r="65" spans="1:8" x14ac:dyDescent="0.3">
      <c r="A65" s="7" t="s">
        <v>502</v>
      </c>
      <c r="B65" s="23" t="s">
        <v>6</v>
      </c>
      <c r="C65" s="7" t="s">
        <v>224</v>
      </c>
      <c r="D65" s="7" t="s">
        <v>431</v>
      </c>
      <c r="E65" s="24">
        <v>670.22938269382348</v>
      </c>
      <c r="F65" s="25">
        <f>Tabella1[[#This Row],[Comunicazioni
'[N']]]/357797</f>
        <v>1.8732112977297838E-3</v>
      </c>
      <c r="G65" s="19"/>
      <c r="H65" s="25">
        <f>Tabella1[[#This Row],[PESO Comunicazioni 
'[%']]]*Tabella1[[#This Row],[Copertura 
'[No = 0 ; SI = 1']]]</f>
        <v>0</v>
      </c>
    </row>
    <row r="66" spans="1:8" x14ac:dyDescent="0.3">
      <c r="A66" s="7" t="s">
        <v>501</v>
      </c>
      <c r="B66" s="23" t="s">
        <v>6</v>
      </c>
      <c r="C66" s="7" t="s">
        <v>224</v>
      </c>
      <c r="D66" s="7" t="s">
        <v>431</v>
      </c>
      <c r="E66" s="24">
        <v>269.57923416886399</v>
      </c>
      <c r="F66" s="25">
        <f>Tabella1[[#This Row],[Comunicazioni
'[N']]]/357797</f>
        <v>7.5344185157746987E-4</v>
      </c>
      <c r="G66" s="19"/>
      <c r="H66" s="25">
        <f>Tabella1[[#This Row],[PESO Comunicazioni 
'[%']]]*Tabella1[[#This Row],[Copertura 
'[No = 0 ; SI = 1']]]</f>
        <v>0</v>
      </c>
    </row>
    <row r="67" spans="1:8" x14ac:dyDescent="0.3">
      <c r="A67" s="7" t="s">
        <v>500</v>
      </c>
      <c r="B67" s="23" t="s">
        <v>6</v>
      </c>
      <c r="C67" s="7" t="s">
        <v>224</v>
      </c>
      <c r="D67" s="7" t="s">
        <v>431</v>
      </c>
      <c r="E67" s="24">
        <v>91.380105339653426</v>
      </c>
      <c r="F67" s="25">
        <f>Tabella1[[#This Row],[Comunicazioni
'[N']]]/357797</f>
        <v>2.5539651070202778E-4</v>
      </c>
      <c r="G67" s="19"/>
      <c r="H67" s="25">
        <f>Tabella1[[#This Row],[PESO Comunicazioni 
'[%']]]*Tabella1[[#This Row],[Copertura 
'[No = 0 ; SI = 1']]]</f>
        <v>0</v>
      </c>
    </row>
    <row r="68" spans="1:8" x14ac:dyDescent="0.3">
      <c r="A68" s="7" t="s">
        <v>499</v>
      </c>
      <c r="B68" s="23" t="s">
        <v>6</v>
      </c>
      <c r="C68" s="7" t="s">
        <v>224</v>
      </c>
      <c r="D68" s="7" t="s">
        <v>431</v>
      </c>
      <c r="E68" s="24">
        <v>188.51134519922982</v>
      </c>
      <c r="F68" s="25">
        <f>Tabella1[[#This Row],[Comunicazioni
'[N']]]/357797</f>
        <v>5.268667574049805E-4</v>
      </c>
      <c r="G68" s="19"/>
      <c r="H68" s="25">
        <f>Tabella1[[#This Row],[PESO Comunicazioni 
'[%']]]*Tabella1[[#This Row],[Copertura 
'[No = 0 ; SI = 1']]]</f>
        <v>0</v>
      </c>
    </row>
    <row r="69" spans="1:8" x14ac:dyDescent="0.3">
      <c r="A69" s="7" t="s">
        <v>498</v>
      </c>
      <c r="B69" s="23" t="s">
        <v>6</v>
      </c>
      <c r="C69" s="7" t="s">
        <v>224</v>
      </c>
      <c r="D69" s="7" t="s">
        <v>431</v>
      </c>
      <c r="E69" s="24">
        <v>323.14485409865222</v>
      </c>
      <c r="F69" s="25">
        <f>Tabella1[[#This Row],[Comunicazioni
'[N']]]/357797</f>
        <v>9.0315137940969945E-4</v>
      </c>
      <c r="G69" s="19"/>
      <c r="H69" s="25">
        <f>Tabella1[[#This Row],[PESO Comunicazioni 
'[%']]]*Tabella1[[#This Row],[Copertura 
'[No = 0 ; SI = 1']]]</f>
        <v>0</v>
      </c>
    </row>
    <row r="70" spans="1:8" x14ac:dyDescent="0.3">
      <c r="A70" s="7" t="s">
        <v>497</v>
      </c>
      <c r="B70" s="23" t="s">
        <v>6</v>
      </c>
      <c r="C70" s="7" t="s">
        <v>224</v>
      </c>
      <c r="D70" s="7" t="s">
        <v>431</v>
      </c>
      <c r="E70" s="24">
        <v>364.58528494178654</v>
      </c>
      <c r="F70" s="25">
        <f>Tabella1[[#This Row],[Comunicazioni
'[N']]]/357797</f>
        <v>1.0189724479014262E-3</v>
      </c>
      <c r="G70" s="19"/>
      <c r="H70" s="25">
        <f>Tabella1[[#This Row],[PESO Comunicazioni 
'[%']]]*Tabella1[[#This Row],[Copertura 
'[No = 0 ; SI = 1']]]</f>
        <v>0</v>
      </c>
    </row>
    <row r="71" spans="1:8" x14ac:dyDescent="0.3">
      <c r="A71" s="7" t="s">
        <v>496</v>
      </c>
      <c r="B71" s="23" t="s">
        <v>6</v>
      </c>
      <c r="C71" s="7" t="s">
        <v>224</v>
      </c>
      <c r="D71" s="7" t="s">
        <v>431</v>
      </c>
      <c r="E71" s="24">
        <v>312.45707046867142</v>
      </c>
      <c r="F71" s="25">
        <f>Tabella1[[#This Row],[Comunicazioni
'[N']]]/357797</f>
        <v>8.7328029712007479E-4</v>
      </c>
      <c r="G71" s="19"/>
      <c r="H71" s="25">
        <f>Tabella1[[#This Row],[PESO Comunicazioni 
'[%']]]*Tabella1[[#This Row],[Copertura 
'[No = 0 ; SI = 1']]]</f>
        <v>0</v>
      </c>
    </row>
    <row r="72" spans="1:8" x14ac:dyDescent="0.3">
      <c r="A72" s="7" t="s">
        <v>495</v>
      </c>
      <c r="B72" s="23" t="s">
        <v>6</v>
      </c>
      <c r="C72" s="7" t="s">
        <v>224</v>
      </c>
      <c r="D72" s="7" t="s">
        <v>431</v>
      </c>
      <c r="E72" s="24">
        <v>492.53101021122819</v>
      </c>
      <c r="F72" s="25">
        <f>Tabella1[[#This Row],[Comunicazioni
'[N']]]/357797</f>
        <v>1.376565511201123E-3</v>
      </c>
      <c r="G72" s="19"/>
      <c r="H72" s="25">
        <f>Tabella1[[#This Row],[PESO Comunicazioni 
'[%']]]*Tabella1[[#This Row],[Copertura 
'[No = 0 ; SI = 1']]]</f>
        <v>0</v>
      </c>
    </row>
    <row r="73" spans="1:8" x14ac:dyDescent="0.3">
      <c r="A73" s="7" t="s">
        <v>494</v>
      </c>
      <c r="B73" s="23" t="s">
        <v>6</v>
      </c>
      <c r="C73" s="7" t="s">
        <v>224</v>
      </c>
      <c r="D73" s="7" t="s">
        <v>431</v>
      </c>
      <c r="E73" s="24">
        <v>1140.2611492516669</v>
      </c>
      <c r="F73" s="25">
        <f>Tabella1[[#This Row],[Comunicazioni
'[N']]]/357797</f>
        <v>3.1868941026662241E-3</v>
      </c>
      <c r="G73" s="19"/>
      <c r="H73" s="25">
        <f>Tabella1[[#This Row],[PESO Comunicazioni 
'[%']]]*Tabella1[[#This Row],[Copertura 
'[No = 0 ; SI = 1']]]</f>
        <v>0</v>
      </c>
    </row>
    <row r="74" spans="1:8" x14ac:dyDescent="0.3">
      <c r="A74" s="7" t="s">
        <v>493</v>
      </c>
      <c r="B74" s="23" t="s">
        <v>6</v>
      </c>
      <c r="C74" s="7" t="s">
        <v>224</v>
      </c>
      <c r="D74" s="7" t="s">
        <v>431</v>
      </c>
      <c r="E74" s="24">
        <v>3169.0111355298486</v>
      </c>
      <c r="F74" s="25">
        <f>Tabella1[[#This Row],[Comunicazioni
'[N']]]/357797</f>
        <v>8.8570086823809274E-3</v>
      </c>
      <c r="G74" s="19"/>
      <c r="H74" s="25">
        <f>Tabella1[[#This Row],[PESO Comunicazioni 
'[%']]]*Tabella1[[#This Row],[Copertura 
'[No = 0 ; SI = 1']]]</f>
        <v>0</v>
      </c>
    </row>
    <row r="75" spans="1:8" x14ac:dyDescent="0.3">
      <c r="A75" s="7" t="s">
        <v>492</v>
      </c>
      <c r="B75" s="23" t="s">
        <v>6</v>
      </c>
      <c r="C75" s="7" t="s">
        <v>224</v>
      </c>
      <c r="D75" s="7" t="s">
        <v>431</v>
      </c>
      <c r="E75" s="24">
        <v>5815.0462919256433</v>
      </c>
      <c r="F75" s="25">
        <f>Tabella1[[#This Row],[Comunicazioni
'[N']]]/357797</f>
        <v>1.6252361791534428E-2</v>
      </c>
      <c r="G75" s="19"/>
      <c r="H75" s="25">
        <f>Tabella1[[#This Row],[PESO Comunicazioni 
'[%']]]*Tabella1[[#This Row],[Copertura 
'[No = 0 ; SI = 1']]]</f>
        <v>0</v>
      </c>
    </row>
    <row r="76" spans="1:8" x14ac:dyDescent="0.3">
      <c r="A76" s="7" t="s">
        <v>491</v>
      </c>
      <c r="B76" s="23" t="s">
        <v>6</v>
      </c>
      <c r="C76" s="7" t="s">
        <v>224</v>
      </c>
      <c r="D76" s="7" t="s">
        <v>431</v>
      </c>
      <c r="E76" s="24">
        <v>1746.8600484325293</v>
      </c>
      <c r="F76" s="25">
        <f>Tabella1[[#This Row],[Comunicazioni
'[N']]]/357797</f>
        <v>4.8822657776128068E-3</v>
      </c>
      <c r="G76" s="19"/>
      <c r="H76" s="25">
        <f>Tabella1[[#This Row],[PESO Comunicazioni 
'[%']]]*Tabella1[[#This Row],[Copertura 
'[No = 0 ; SI = 1']]]</f>
        <v>0</v>
      </c>
    </row>
    <row r="77" spans="1:8" x14ac:dyDescent="0.3">
      <c r="A77" s="7" t="s">
        <v>490</v>
      </c>
      <c r="B77" s="23" t="s">
        <v>6</v>
      </c>
      <c r="C77" s="7" t="s">
        <v>224</v>
      </c>
      <c r="D77" s="7" t="s">
        <v>431</v>
      </c>
      <c r="E77" s="24">
        <v>2643.7289907986979</v>
      </c>
      <c r="F77" s="25">
        <f>Tabella1[[#This Row],[Comunicazioni
'[N']]]/357797</f>
        <v>7.3889076509828138E-3</v>
      </c>
      <c r="G77" s="19"/>
      <c r="H77" s="25">
        <f>Tabella1[[#This Row],[PESO Comunicazioni 
'[%']]]*Tabella1[[#This Row],[Copertura 
'[No = 0 ; SI = 1']]]</f>
        <v>0</v>
      </c>
    </row>
    <row r="78" spans="1:8" x14ac:dyDescent="0.3">
      <c r="A78" s="7" t="s">
        <v>489</v>
      </c>
      <c r="B78" s="23" t="s">
        <v>6</v>
      </c>
      <c r="C78" s="7" t="s">
        <v>224</v>
      </c>
      <c r="D78" s="7" t="s">
        <v>431</v>
      </c>
      <c r="E78" s="24">
        <v>5916.1247697478921</v>
      </c>
      <c r="F78" s="25">
        <f>Tabella1[[#This Row],[Comunicazioni
'[N']]]/357797</f>
        <v>1.6534864098211813E-2</v>
      </c>
      <c r="G78" s="19"/>
      <c r="H78" s="25">
        <f>Tabella1[[#This Row],[PESO Comunicazioni 
'[%']]]*Tabella1[[#This Row],[Copertura 
'[No = 0 ; SI = 1']]]</f>
        <v>0</v>
      </c>
    </row>
    <row r="79" spans="1:8" x14ac:dyDescent="0.3">
      <c r="A79" s="7" t="s">
        <v>429</v>
      </c>
      <c r="B79" s="23" t="s">
        <v>6</v>
      </c>
      <c r="C79" s="7" t="s">
        <v>224</v>
      </c>
      <c r="D79" s="7" t="s">
        <v>419</v>
      </c>
      <c r="E79" s="24">
        <v>7854.3378772676679</v>
      </c>
      <c r="F79" s="25">
        <f>Tabella1[[#This Row],[Comunicazioni
'[N']]]/357797</f>
        <v>2.1951938885087542E-2</v>
      </c>
      <c r="G79" s="19"/>
      <c r="H79" s="25">
        <f>Tabella1[[#This Row],[PESO Comunicazioni 
'[%']]]*Tabella1[[#This Row],[Copertura 
'[No = 0 ; SI = 1']]]</f>
        <v>0</v>
      </c>
    </row>
    <row r="80" spans="1:8" x14ac:dyDescent="0.3">
      <c r="A80" s="7" t="s">
        <v>417</v>
      </c>
      <c r="B80" s="23" t="s">
        <v>6</v>
      </c>
      <c r="C80" s="7" t="s">
        <v>224</v>
      </c>
      <c r="D80" s="7" t="s">
        <v>407</v>
      </c>
      <c r="E80" s="24">
        <v>18153.356156924907</v>
      </c>
      <c r="F80" s="25">
        <f>Tabella1[[#This Row],[Comunicazioni
'[N']]]/357797</f>
        <v>5.0736468324007487E-2</v>
      </c>
      <c r="G80" s="19"/>
      <c r="H80" s="25">
        <f>Tabella1[[#This Row],[PESO Comunicazioni 
'[%']]]*Tabella1[[#This Row],[Copertura 
'[No = 0 ; SI = 1']]]</f>
        <v>0</v>
      </c>
    </row>
    <row r="81" spans="1:8" x14ac:dyDescent="0.3">
      <c r="A81" s="7" t="s">
        <v>405</v>
      </c>
      <c r="B81" s="23" t="s">
        <v>6</v>
      </c>
      <c r="C81" s="7" t="s">
        <v>224</v>
      </c>
      <c r="D81" s="7" t="s">
        <v>358</v>
      </c>
      <c r="E81" s="24">
        <v>2806.1045580586592</v>
      </c>
      <c r="F81" s="25">
        <f>Tabella1[[#This Row],[Comunicazioni
'[N']]]/357797</f>
        <v>7.8427280219192982E-3</v>
      </c>
      <c r="G81" s="19"/>
      <c r="H81" s="25">
        <f>Tabella1[[#This Row],[PESO Comunicazioni 
'[%']]]*Tabella1[[#This Row],[Copertura 
'[No = 0 ; SI = 1']]]</f>
        <v>0</v>
      </c>
    </row>
    <row r="82" spans="1:8" x14ac:dyDescent="0.3">
      <c r="A82" s="7" t="s">
        <v>404</v>
      </c>
      <c r="B82" s="23" t="s">
        <v>6</v>
      </c>
      <c r="C82" s="7" t="s">
        <v>224</v>
      </c>
      <c r="D82" s="7" t="s">
        <v>358</v>
      </c>
      <c r="E82" s="24">
        <v>1395.5839544743008</v>
      </c>
      <c r="F82" s="25">
        <f>Tabella1[[#This Row],[Comunicazioni
'[N']]]/357797</f>
        <v>3.9004909333345467E-3</v>
      </c>
      <c r="G82" s="19"/>
      <c r="H82" s="25">
        <f>Tabella1[[#This Row],[PESO Comunicazioni 
'[%']]]*Tabella1[[#This Row],[Copertura 
'[No = 0 ; SI = 1']]]</f>
        <v>0</v>
      </c>
    </row>
    <row r="83" spans="1:8" x14ac:dyDescent="0.3">
      <c r="A83" s="7" t="s">
        <v>403</v>
      </c>
      <c r="B83" s="23" t="s">
        <v>6</v>
      </c>
      <c r="C83" s="7" t="s">
        <v>224</v>
      </c>
      <c r="D83" s="7" t="s">
        <v>358</v>
      </c>
      <c r="E83" s="24">
        <v>1942.7439355052593</v>
      </c>
      <c r="F83" s="25">
        <f>Tabella1[[#This Row],[Comunicazioni
'[N']]]/357797</f>
        <v>5.4297379114561029E-3</v>
      </c>
      <c r="G83" s="19"/>
      <c r="H83" s="25">
        <f>Tabella1[[#This Row],[PESO Comunicazioni 
'[%']]]*Tabella1[[#This Row],[Copertura 
'[No = 0 ; SI = 1']]]</f>
        <v>0</v>
      </c>
    </row>
    <row r="84" spans="1:8" x14ac:dyDescent="0.3">
      <c r="A84" s="7" t="s">
        <v>402</v>
      </c>
      <c r="B84" s="23" t="s">
        <v>6</v>
      </c>
      <c r="C84" s="7" t="s">
        <v>224</v>
      </c>
      <c r="D84" s="7" t="s">
        <v>358</v>
      </c>
      <c r="E84" s="24">
        <v>1981.1828536551629</v>
      </c>
      <c r="F84" s="25">
        <f>Tabella1[[#This Row],[Comunicazioni
'[N']]]/357797</f>
        <v>5.5371701094619656E-3</v>
      </c>
      <c r="G84" s="19"/>
      <c r="H84" s="25">
        <f>Tabella1[[#This Row],[PESO Comunicazioni 
'[%']]]*Tabella1[[#This Row],[Copertura 
'[No = 0 ; SI = 1']]]</f>
        <v>0</v>
      </c>
    </row>
    <row r="85" spans="1:8" x14ac:dyDescent="0.3">
      <c r="A85" s="7" t="s">
        <v>401</v>
      </c>
      <c r="B85" s="23" t="s">
        <v>6</v>
      </c>
      <c r="C85" s="7" t="s">
        <v>224</v>
      </c>
      <c r="D85" s="7" t="s">
        <v>358</v>
      </c>
      <c r="E85" s="24">
        <v>5090.9903222761095</v>
      </c>
      <c r="F85" s="25">
        <f>Tabella1[[#This Row],[Comunicazioni
'[N']]]/357797</f>
        <v>1.4228711594217139E-2</v>
      </c>
      <c r="G85" s="19"/>
      <c r="H85" s="25">
        <f>Tabella1[[#This Row],[PESO Comunicazioni 
'[%']]]*Tabella1[[#This Row],[Copertura 
'[No = 0 ; SI = 1']]]</f>
        <v>0</v>
      </c>
    </row>
    <row r="86" spans="1:8" x14ac:dyDescent="0.3">
      <c r="A86" s="7" t="s">
        <v>400</v>
      </c>
      <c r="B86" s="23" t="s">
        <v>6</v>
      </c>
      <c r="C86" s="7" t="s">
        <v>224</v>
      </c>
      <c r="D86" s="7" t="s">
        <v>358</v>
      </c>
      <c r="E86" s="24">
        <v>4375.3265595120738</v>
      </c>
      <c r="F86" s="25">
        <f>Tabella1[[#This Row],[Comunicazioni
'[N']]]/357797</f>
        <v>1.2228516615600673E-2</v>
      </c>
      <c r="G86" s="19"/>
      <c r="H86" s="25">
        <f>Tabella1[[#This Row],[PESO Comunicazioni 
'[%']]]*Tabella1[[#This Row],[Copertura 
'[No = 0 ; SI = 1']]]</f>
        <v>0</v>
      </c>
    </row>
    <row r="87" spans="1:8" x14ac:dyDescent="0.3">
      <c r="A87" s="7" t="s">
        <v>399</v>
      </c>
      <c r="B87" s="23" t="s">
        <v>6</v>
      </c>
      <c r="C87" s="7" t="s">
        <v>224</v>
      </c>
      <c r="D87" s="7" t="s">
        <v>358</v>
      </c>
      <c r="E87" s="24">
        <v>4489.892179441862</v>
      </c>
      <c r="F87" s="25">
        <f>Tabella1[[#This Row],[Comunicazioni
'[N']]]/357797</f>
        <v>1.2548713878098089E-2</v>
      </c>
      <c r="G87" s="19"/>
      <c r="H87" s="25">
        <f>Tabella1[[#This Row],[PESO Comunicazioni 
'[%']]]*Tabella1[[#This Row],[Copertura 
'[No = 0 ; SI = 1']]]</f>
        <v>0</v>
      </c>
    </row>
    <row r="88" spans="1:8" x14ac:dyDescent="0.3">
      <c r="A88" s="7" t="s">
        <v>398</v>
      </c>
      <c r="B88" s="23" t="s">
        <v>6</v>
      </c>
      <c r="C88" s="7" t="s">
        <v>224</v>
      </c>
      <c r="D88" s="7" t="s">
        <v>358</v>
      </c>
      <c r="E88" s="24">
        <v>8842.8446843872061</v>
      </c>
      <c r="F88" s="25">
        <f>Tabella1[[#This Row],[Comunicazioni
'[N']]]/357797</f>
        <v>2.4714697676020778E-2</v>
      </c>
      <c r="G88" s="19"/>
      <c r="H88" s="25">
        <f>Tabella1[[#This Row],[PESO Comunicazioni 
'[%']]]*Tabella1[[#This Row],[Copertura 
'[No = 0 ; SI = 1']]]</f>
        <v>0</v>
      </c>
    </row>
    <row r="89" spans="1:8" x14ac:dyDescent="0.3">
      <c r="A89" s="7" t="s">
        <v>397</v>
      </c>
      <c r="B89" s="23" t="s">
        <v>6</v>
      </c>
      <c r="C89" s="7" t="s">
        <v>224</v>
      </c>
      <c r="D89" s="7" t="s">
        <v>358</v>
      </c>
      <c r="E89" s="24">
        <v>8875.8989591177633</v>
      </c>
      <c r="F89" s="25">
        <f>Tabella1[[#This Row],[Comunicazioni
'[N']]]/357797</f>
        <v>2.4807080437001326E-2</v>
      </c>
      <c r="G89" s="19"/>
      <c r="H89" s="25">
        <f>Tabella1[[#This Row],[PESO Comunicazioni 
'[%']]]*Tabella1[[#This Row],[Copertura 
'[No = 0 ; SI = 1']]]</f>
        <v>0</v>
      </c>
    </row>
    <row r="90" spans="1:8" x14ac:dyDescent="0.3">
      <c r="A90" s="7" t="s">
        <v>396</v>
      </c>
      <c r="B90" s="23" t="s">
        <v>6</v>
      </c>
      <c r="C90" s="7" t="s">
        <v>224</v>
      </c>
      <c r="D90" s="7" t="s">
        <v>358</v>
      </c>
      <c r="E90" s="24">
        <v>28366.544824239976</v>
      </c>
      <c r="F90" s="25">
        <f>Tabella1[[#This Row],[Comunicazioni
'[N']]]/357797</f>
        <v>7.9281114219068291E-2</v>
      </c>
      <c r="G90" s="19"/>
      <c r="H90" s="25">
        <f>Tabella1[[#This Row],[PESO Comunicazioni 
'[%']]]*Tabella1[[#This Row],[Copertura 
'[No = 0 ; SI = 1']]]</f>
        <v>0</v>
      </c>
    </row>
    <row r="91" spans="1:8" x14ac:dyDescent="0.3">
      <c r="A91" s="7" t="s">
        <v>356</v>
      </c>
      <c r="B91" s="23" t="s">
        <v>6</v>
      </c>
      <c r="C91" s="7" t="s">
        <v>224</v>
      </c>
      <c r="D91" s="7" t="s">
        <v>346</v>
      </c>
      <c r="E91" s="24">
        <v>2200.8014178480234</v>
      </c>
      <c r="F91" s="25">
        <f>Tabella1[[#This Row],[Comunicazioni
'[N']]]/357797</f>
        <v>6.1509778389646184E-3</v>
      </c>
      <c r="G91" s="19"/>
      <c r="H91" s="25">
        <f>Tabella1[[#This Row],[PESO Comunicazioni 
'[%']]]*Tabella1[[#This Row],[Copertura 
'[No = 0 ; SI = 1']]]</f>
        <v>0</v>
      </c>
    </row>
    <row r="92" spans="1:8" x14ac:dyDescent="0.3">
      <c r="A92" s="7" t="s">
        <v>344</v>
      </c>
      <c r="B92" s="23" t="s">
        <v>6</v>
      </c>
      <c r="C92" s="7" t="s">
        <v>224</v>
      </c>
      <c r="D92" s="7" t="s">
        <v>334</v>
      </c>
      <c r="E92" s="24">
        <v>9480.6610469417901</v>
      </c>
      <c r="F92" s="25">
        <f>Tabella1[[#This Row],[Comunicazioni
'[N']]]/357797</f>
        <v>2.6497318442976855E-2</v>
      </c>
      <c r="G92" s="19"/>
      <c r="H92" s="25">
        <f>Tabella1[[#This Row],[PESO Comunicazioni 
'[%']]]*Tabella1[[#This Row],[Copertura 
'[No = 0 ; SI = 1']]]</f>
        <v>0</v>
      </c>
    </row>
    <row r="93" spans="1:8" x14ac:dyDescent="0.3">
      <c r="A93" s="7" t="s">
        <v>332</v>
      </c>
      <c r="B93" s="23" t="s">
        <v>6</v>
      </c>
      <c r="C93" s="7" t="s">
        <v>224</v>
      </c>
      <c r="D93" s="7" t="s">
        <v>312</v>
      </c>
      <c r="E93" s="24">
        <v>8875.7994858160309</v>
      </c>
      <c r="F93" s="25">
        <f>Tabella1[[#This Row],[Comunicazioni
'[N']]]/357797</f>
        <v>2.4806802420970636E-2</v>
      </c>
      <c r="G93" s="19"/>
      <c r="H93" s="25">
        <f>Tabella1[[#This Row],[PESO Comunicazioni 
'[%']]]*Tabella1[[#This Row],[Copertura 
'[No = 0 ; SI = 1']]]</f>
        <v>0</v>
      </c>
    </row>
    <row r="94" spans="1:8" x14ac:dyDescent="0.3">
      <c r="A94" s="7" t="s">
        <v>310</v>
      </c>
      <c r="B94" s="23" t="s">
        <v>6</v>
      </c>
      <c r="C94" s="7" t="s">
        <v>224</v>
      </c>
      <c r="D94" s="7" t="s">
        <v>290</v>
      </c>
      <c r="E94" s="24">
        <v>11168.606772211233</v>
      </c>
      <c r="F94" s="25">
        <f>Tabella1[[#This Row],[Comunicazioni
'[N']]]/357797</f>
        <v>3.121492570427151E-2</v>
      </c>
      <c r="G94" s="19"/>
      <c r="H94" s="25">
        <f>Tabella1[[#This Row],[PESO Comunicazioni 
'[%']]]*Tabella1[[#This Row],[Copertura 
'[No = 0 ; SI = 1']]]</f>
        <v>0</v>
      </c>
    </row>
    <row r="95" spans="1:8" x14ac:dyDescent="0.3">
      <c r="A95" s="7" t="s">
        <v>288</v>
      </c>
      <c r="B95" s="23" t="s">
        <v>6</v>
      </c>
      <c r="C95" s="7" t="s">
        <v>224</v>
      </c>
      <c r="D95" s="7" t="s">
        <v>225</v>
      </c>
      <c r="E95" s="24">
        <v>1832.5508574489713</v>
      </c>
      <c r="F95" s="25">
        <f>Tabella1[[#This Row],[Comunicazioni
'[N']]]/357797</f>
        <v>5.1217613827085505E-3</v>
      </c>
      <c r="G95" s="19"/>
      <c r="H95" s="25">
        <f>Tabella1[[#This Row],[PESO Comunicazioni 
'[%']]]*Tabella1[[#This Row],[Copertura 
'[No = 0 ; SI = 1']]]</f>
        <v>0</v>
      </c>
    </row>
    <row r="96" spans="1:8" x14ac:dyDescent="0.3">
      <c r="A96" s="7" t="s">
        <v>287</v>
      </c>
      <c r="B96" s="23" t="s">
        <v>6</v>
      </c>
      <c r="C96" s="7" t="s">
        <v>224</v>
      </c>
      <c r="D96" s="7" t="s">
        <v>225</v>
      </c>
      <c r="E96" s="24">
        <v>465.71652480136299</v>
      </c>
      <c r="F96" s="25">
        <f>Tabella1[[#This Row],[Comunicazioni
'[N']]]/357797</f>
        <v>1.3016222181889815E-3</v>
      </c>
      <c r="G96" s="19"/>
      <c r="H96" s="25">
        <f>Tabella1[[#This Row],[PESO Comunicazioni 
'[%']]]*Tabella1[[#This Row],[Copertura 
'[No = 0 ; SI = 1']]]</f>
        <v>0</v>
      </c>
    </row>
    <row r="97" spans="1:8" x14ac:dyDescent="0.3">
      <c r="A97" s="7" t="s">
        <v>286</v>
      </c>
      <c r="B97" s="23" t="s">
        <v>6</v>
      </c>
      <c r="C97" s="7" t="s">
        <v>224</v>
      </c>
      <c r="D97" s="7" t="s">
        <v>225</v>
      </c>
      <c r="E97" s="24">
        <v>3579.5918823919437</v>
      </c>
      <c r="F97" s="25">
        <f>Tabella1[[#This Row],[Comunicazioni
'[N']]]/357797</f>
        <v>1.0004532968113046E-2</v>
      </c>
      <c r="G97" s="19"/>
      <c r="H97" s="25">
        <f>Tabella1[[#This Row],[PESO Comunicazioni 
'[%']]]*Tabella1[[#This Row],[Copertura 
'[No = 0 ; SI = 1']]]</f>
        <v>0</v>
      </c>
    </row>
    <row r="98" spans="1:8" x14ac:dyDescent="0.3">
      <c r="A98" s="7" t="s">
        <v>285</v>
      </c>
      <c r="B98" s="23" t="s">
        <v>6</v>
      </c>
      <c r="C98" s="7" t="s">
        <v>224</v>
      </c>
      <c r="D98" s="7" t="s">
        <v>225</v>
      </c>
      <c r="E98" s="24">
        <v>11236.002004483191</v>
      </c>
      <c r="F98" s="25">
        <f>Tabella1[[#This Row],[Comunicazioni
'[N']]]/357797</f>
        <v>3.1403287351440039E-2</v>
      </c>
      <c r="G98" s="19"/>
      <c r="H98" s="25">
        <f>Tabella1[[#This Row],[PESO Comunicazioni 
'[%']]]*Tabella1[[#This Row],[Copertura 
'[No = 0 ; SI = 1']]]</f>
        <v>0</v>
      </c>
    </row>
    <row r="99" spans="1:8" x14ac:dyDescent="0.3">
      <c r="A99" s="7" t="s">
        <v>284</v>
      </c>
      <c r="B99" s="23" t="s">
        <v>6</v>
      </c>
      <c r="C99" s="7" t="s">
        <v>224</v>
      </c>
      <c r="D99" s="7" t="s">
        <v>225</v>
      </c>
      <c r="E99" s="24">
        <v>10681.784723335215</v>
      </c>
      <c r="F99" s="25">
        <f>Tabella1[[#This Row],[Comunicazioni
'[N']]]/357797</f>
        <v>2.9854316060043028E-2</v>
      </c>
      <c r="G99" s="19"/>
      <c r="H99" s="25">
        <f>Tabella1[[#This Row],[PESO Comunicazioni 
'[%']]]*Tabella1[[#This Row],[Copertura 
'[No = 0 ; SI = 1']]]</f>
        <v>0</v>
      </c>
    </row>
    <row r="100" spans="1:8" x14ac:dyDescent="0.3">
      <c r="A100" s="7" t="s">
        <v>283</v>
      </c>
      <c r="B100" s="23" t="s">
        <v>6</v>
      </c>
      <c r="C100" s="7" t="s">
        <v>224</v>
      </c>
      <c r="D100" s="7" t="s">
        <v>225</v>
      </c>
      <c r="E100" s="24">
        <v>1606.3592920859139</v>
      </c>
      <c r="F100" s="25">
        <f>Tabella1[[#This Row],[Comunicazioni
'[N']]]/357797</f>
        <v>4.4895828978049395E-3</v>
      </c>
      <c r="G100" s="19"/>
      <c r="H100" s="25">
        <f>Tabella1[[#This Row],[PESO Comunicazioni 
'[%']]]*Tabella1[[#This Row],[Copertura 
'[No = 0 ; SI = 1']]]</f>
        <v>0</v>
      </c>
    </row>
    <row r="101" spans="1:8" x14ac:dyDescent="0.3">
      <c r="A101" s="7" t="s">
        <v>282</v>
      </c>
      <c r="B101" s="23" t="s">
        <v>6</v>
      </c>
      <c r="C101" s="7" t="s">
        <v>224</v>
      </c>
      <c r="D101" s="7" t="s">
        <v>225</v>
      </c>
      <c r="E101" s="24">
        <v>2021.0667407278931</v>
      </c>
      <c r="F101" s="25">
        <f>Tabella1[[#This Row],[Comunicazioni
'[N']]]/357797</f>
        <v>5.6486408235057678E-3</v>
      </c>
      <c r="G101" s="19"/>
      <c r="H101" s="25">
        <f>Tabella1[[#This Row],[PESO Comunicazioni 
'[%']]]*Tabella1[[#This Row],[Copertura 
'[No = 0 ; SI = 1']]]</f>
        <v>0</v>
      </c>
    </row>
    <row r="102" spans="1:8" x14ac:dyDescent="0.3">
      <c r="A102" s="7" t="s">
        <v>281</v>
      </c>
      <c r="B102" s="23" t="s">
        <v>6</v>
      </c>
      <c r="C102" s="7" t="s">
        <v>224</v>
      </c>
      <c r="D102" s="7" t="s">
        <v>225</v>
      </c>
      <c r="E102" s="24">
        <v>5984.1775317852198</v>
      </c>
      <c r="F102" s="25">
        <f>Tabella1[[#This Row],[Comunicazioni
'[N']]]/357797</f>
        <v>1.6725063462760224E-2</v>
      </c>
      <c r="G102" s="19"/>
      <c r="H102" s="25">
        <f>Tabella1[[#This Row],[PESO Comunicazioni 
'[%']]]*Tabella1[[#This Row],[Copertura 
'[No = 0 ; SI = 1']]]</f>
        <v>0</v>
      </c>
    </row>
    <row r="103" spans="1:8" x14ac:dyDescent="0.3">
      <c r="A103" s="7" t="s">
        <v>280</v>
      </c>
      <c r="B103" s="23" t="s">
        <v>6</v>
      </c>
      <c r="C103" s="7" t="s">
        <v>224</v>
      </c>
      <c r="D103" s="7" t="s">
        <v>225</v>
      </c>
      <c r="E103" s="24">
        <v>1410.8388707273002</v>
      </c>
      <c r="F103" s="25">
        <f>Tabella1[[#This Row],[Comunicazioni
'[N']]]/357797</f>
        <v>3.9431266073424323E-3</v>
      </c>
      <c r="G103" s="19"/>
      <c r="H103" s="25">
        <f>Tabella1[[#This Row],[PESO Comunicazioni 
'[%']]]*Tabella1[[#This Row],[Copertura 
'[No = 0 ; SI = 1']]]</f>
        <v>0</v>
      </c>
    </row>
    <row r="104" spans="1:8" x14ac:dyDescent="0.3">
      <c r="A104" s="7" t="s">
        <v>279</v>
      </c>
      <c r="B104" s="23" t="s">
        <v>6</v>
      </c>
      <c r="C104" s="7" t="s">
        <v>224</v>
      </c>
      <c r="D104" s="7" t="s">
        <v>225</v>
      </c>
      <c r="E104" s="24">
        <v>3158.4409775203685</v>
      </c>
      <c r="F104" s="25">
        <f>Tabella1[[#This Row],[Comunicazioni
'[N']]]/357797</f>
        <v>8.8274663496909385E-3</v>
      </c>
      <c r="G104" s="19"/>
      <c r="H104" s="25">
        <f>Tabella1[[#This Row],[PESO Comunicazioni 
'[%']]]*Tabella1[[#This Row],[Copertura 
'[No = 0 ; SI = 1']]]</f>
        <v>0</v>
      </c>
    </row>
    <row r="105" spans="1:8" x14ac:dyDescent="0.3">
      <c r="A105" s="7" t="s">
        <v>278</v>
      </c>
      <c r="B105" s="23" t="s">
        <v>6</v>
      </c>
      <c r="C105" s="7" t="s">
        <v>224</v>
      </c>
      <c r="D105" s="7" t="s">
        <v>225</v>
      </c>
      <c r="E105" s="24">
        <v>4567.6539028143998</v>
      </c>
      <c r="F105" s="25">
        <f>Tabella1[[#This Row],[Comunicazioni
'[N']]]/357797</f>
        <v>1.2766048633203743E-2</v>
      </c>
      <c r="G105" s="19"/>
      <c r="H105" s="25">
        <f>Tabella1[[#This Row],[PESO Comunicazioni 
'[%']]]*Tabella1[[#This Row],[Copertura 
'[No = 0 ; SI = 1']]]</f>
        <v>0</v>
      </c>
    </row>
    <row r="106" spans="1:8" x14ac:dyDescent="0.3">
      <c r="A106" s="7" t="s">
        <v>277</v>
      </c>
      <c r="B106" s="23" t="s">
        <v>6</v>
      </c>
      <c r="C106" s="7" t="s">
        <v>224</v>
      </c>
      <c r="D106" s="7" t="s">
        <v>225</v>
      </c>
      <c r="E106" s="24">
        <v>1909.5523701422021</v>
      </c>
      <c r="F106" s="25">
        <f>Tabella1[[#This Row],[Comunicazioni
'[N']]]/357797</f>
        <v>5.3369714395095601E-3</v>
      </c>
      <c r="G106" s="19"/>
      <c r="H106" s="25">
        <f>Tabella1[[#This Row],[PESO Comunicazioni 
'[%']]]*Tabella1[[#This Row],[Copertura 
'[No = 0 ; SI = 1']]]</f>
        <v>0</v>
      </c>
    </row>
    <row r="107" spans="1:8" x14ac:dyDescent="0.3">
      <c r="A107" s="7" t="s">
        <v>276</v>
      </c>
      <c r="B107" s="23" t="s">
        <v>6</v>
      </c>
      <c r="C107" s="7" t="s">
        <v>224</v>
      </c>
      <c r="D107" s="7" t="s">
        <v>225</v>
      </c>
      <c r="E107" s="24">
        <v>15141.052470037037</v>
      </c>
      <c r="F107" s="25">
        <f>Tabella1[[#This Row],[Comunicazioni
'[N']]]/357797</f>
        <v>4.231743829612053E-2</v>
      </c>
      <c r="G107" s="19"/>
      <c r="H107" s="25">
        <f>Tabella1[[#This Row],[PESO Comunicazioni 
'[%']]]*Tabella1[[#This Row],[Copertura 
'[No = 0 ; SI = 1']]]</f>
        <v>0</v>
      </c>
    </row>
    <row r="108" spans="1:8" x14ac:dyDescent="0.3">
      <c r="A108" s="7" t="s">
        <v>275</v>
      </c>
      <c r="B108" s="23" t="s">
        <v>6</v>
      </c>
      <c r="C108" s="7" t="s">
        <v>224</v>
      </c>
      <c r="D108" s="7" t="s">
        <v>225</v>
      </c>
      <c r="E108" s="24">
        <v>8775.8295574548993</v>
      </c>
      <c r="F108" s="25">
        <f>Tabella1[[#This Row],[Comunicazioni
'[N']]]/357797</f>
        <v>2.4527398378004564E-2</v>
      </c>
      <c r="G108" s="19"/>
      <c r="H108" s="25">
        <f>Tabella1[[#This Row],[PESO Comunicazioni 
'[%']]]*Tabella1[[#This Row],[Copertura 
'[No = 0 ; SI = 1']]]</f>
        <v>0</v>
      </c>
    </row>
    <row r="109" spans="1:8" x14ac:dyDescent="0.3">
      <c r="A109" s="7" t="s">
        <v>274</v>
      </c>
      <c r="B109" s="23" t="s">
        <v>6</v>
      </c>
      <c r="C109" s="7" t="s">
        <v>224</v>
      </c>
      <c r="D109" s="7" t="s">
        <v>225</v>
      </c>
      <c r="E109" s="24">
        <v>3632.281178715155</v>
      </c>
      <c r="F109" s="25">
        <f>Tabella1[[#This Row],[Comunicazioni
'[N']]]/357797</f>
        <v>1.0151793275838409E-2</v>
      </c>
      <c r="G109" s="19"/>
      <c r="H109" s="25">
        <f>Tabella1[[#This Row],[PESO Comunicazioni 
'[%']]]*Tabella1[[#This Row],[Copertura 
'[No = 0 ; SI = 1']]]</f>
        <v>0</v>
      </c>
    </row>
    <row r="110" spans="1:8" x14ac:dyDescent="0.3">
      <c r="A110" s="7" t="s">
        <v>273</v>
      </c>
      <c r="B110" s="23" t="s">
        <v>6</v>
      </c>
      <c r="C110" s="7" t="s">
        <v>224</v>
      </c>
      <c r="D110" s="7" t="s">
        <v>225</v>
      </c>
      <c r="E110" s="24">
        <v>2022.8103117816627</v>
      </c>
      <c r="F110" s="25">
        <f>Tabella1[[#This Row],[Comunicazioni
'[N']]]/357797</f>
        <v>5.6535138969350295E-3</v>
      </c>
      <c r="G110" s="19"/>
      <c r="H110" s="25">
        <f>Tabella1[[#This Row],[PESO Comunicazioni 
'[%']]]*Tabella1[[#This Row],[Copertura 
'[No = 0 ; SI = 1']]]</f>
        <v>0</v>
      </c>
    </row>
    <row r="111" spans="1:8" x14ac:dyDescent="0.3">
      <c r="A111" s="7" t="s">
        <v>272</v>
      </c>
      <c r="B111" s="23" t="s">
        <v>6</v>
      </c>
      <c r="C111" s="7" t="s">
        <v>224</v>
      </c>
      <c r="D111" s="7" t="s">
        <v>225</v>
      </c>
      <c r="E111" s="24">
        <v>4491.0943336575347</v>
      </c>
      <c r="F111" s="25">
        <f>Tabella1[[#This Row],[Comunicazioni
'[N']]]/357797</f>
        <v>1.2552073755949699E-2</v>
      </c>
      <c r="G111" s="19"/>
      <c r="H111" s="25">
        <f>Tabella1[[#This Row],[PESO Comunicazioni 
'[%']]]*Tabella1[[#This Row],[Copertura 
'[No = 0 ; SI = 1']]]</f>
        <v>0</v>
      </c>
    </row>
    <row r="112" spans="1:8" x14ac:dyDescent="0.3">
      <c r="A112" s="7" t="s">
        <v>271</v>
      </c>
      <c r="B112" s="23" t="s">
        <v>6</v>
      </c>
      <c r="C112" s="7" t="s">
        <v>224</v>
      </c>
      <c r="D112" s="7" t="s">
        <v>225</v>
      </c>
      <c r="E112" s="24">
        <v>4269.3205087391516</v>
      </c>
      <c r="F112" s="25">
        <f>Tabella1[[#This Row],[Comunicazioni
'[N']]]/357797</f>
        <v>1.1932242329419061E-2</v>
      </c>
      <c r="G112" s="19"/>
      <c r="H112" s="25">
        <f>Tabella1[[#This Row],[PESO Comunicazioni 
'[%']]]*Tabella1[[#This Row],[Copertura 
'[No = 0 ; SI = 1']]]</f>
        <v>0</v>
      </c>
    </row>
    <row r="113" spans="1:8" x14ac:dyDescent="0.3">
      <c r="A113" s="7" t="s">
        <v>270</v>
      </c>
      <c r="B113" s="23" t="s">
        <v>6</v>
      </c>
      <c r="C113" s="7" t="s">
        <v>224</v>
      </c>
      <c r="D113" s="7" t="s">
        <v>225</v>
      </c>
      <c r="E113" s="24">
        <v>6502.8261676169477</v>
      </c>
      <c r="F113" s="25">
        <f>Tabella1[[#This Row],[Comunicazioni
'[N']]]/357797</f>
        <v>1.8174624626860897E-2</v>
      </c>
      <c r="G113" s="19"/>
      <c r="H113" s="25">
        <f>Tabella1[[#This Row],[PESO Comunicazioni 
'[%']]]*Tabella1[[#This Row],[Copertura 
'[No = 0 ; SI = 1']]]</f>
        <v>0</v>
      </c>
    </row>
    <row r="114" spans="1:8" x14ac:dyDescent="0.3">
      <c r="A114" s="7" t="s">
        <v>269</v>
      </c>
      <c r="B114" s="23" t="s">
        <v>6</v>
      </c>
      <c r="C114" s="7" t="s">
        <v>224</v>
      </c>
      <c r="D114" s="7" t="s">
        <v>225</v>
      </c>
      <c r="E114" s="24">
        <v>1691.5432939828181</v>
      </c>
      <c r="F114" s="25">
        <f>Tabella1[[#This Row],[Comunicazioni
'[N']]]/357797</f>
        <v>4.7276620373642546E-3</v>
      </c>
      <c r="G114" s="19"/>
      <c r="H114" s="25">
        <f>Tabella1[[#This Row],[PESO Comunicazioni 
'[%']]]*Tabella1[[#This Row],[Copertura 
'[No = 0 ; SI = 1']]]</f>
        <v>0</v>
      </c>
    </row>
    <row r="115" spans="1:8" x14ac:dyDescent="0.3">
      <c r="A115" s="7" t="s">
        <v>268</v>
      </c>
      <c r="B115" s="23" t="s">
        <v>6</v>
      </c>
      <c r="C115" s="7" t="s">
        <v>224</v>
      </c>
      <c r="D115" s="7" t="s">
        <v>225</v>
      </c>
      <c r="E115" s="24">
        <v>3912.1786800269606</v>
      </c>
      <c r="F115" s="25">
        <f>Tabella1[[#This Row],[Comunicazioni
'[N']]]/357797</f>
        <v>1.0934073455135064E-2</v>
      </c>
      <c r="G115" s="19"/>
      <c r="H115" s="25">
        <f>Tabella1[[#This Row],[PESO Comunicazioni 
'[%']]]*Tabella1[[#This Row],[Copertura 
'[No = 0 ; SI = 1']]]</f>
        <v>0</v>
      </c>
    </row>
    <row r="116" spans="1:8" x14ac:dyDescent="0.3">
      <c r="A116" s="7" t="s">
        <v>267</v>
      </c>
      <c r="B116" s="23" t="s">
        <v>6</v>
      </c>
      <c r="C116" s="7" t="s">
        <v>224</v>
      </c>
      <c r="D116" s="7" t="s">
        <v>225</v>
      </c>
      <c r="E116" s="24">
        <v>8282.7495669394193</v>
      </c>
      <c r="F116" s="25">
        <f>Tabella1[[#This Row],[Comunicazioni
'[N']]]/357797</f>
        <v>2.3149298532238724E-2</v>
      </c>
      <c r="G116" s="19"/>
      <c r="H116" s="25">
        <f>Tabella1[[#This Row],[PESO Comunicazioni 
'[%']]]*Tabella1[[#This Row],[Copertura 
'[No = 0 ; SI = 1']]]</f>
        <v>0</v>
      </c>
    </row>
    <row r="117" spans="1:8" x14ac:dyDescent="0.3">
      <c r="A117" s="7" t="s">
        <v>266</v>
      </c>
      <c r="B117" s="23" t="s">
        <v>6</v>
      </c>
      <c r="C117" s="7" t="s">
        <v>224</v>
      </c>
      <c r="D117" s="7" t="s">
        <v>225</v>
      </c>
      <c r="E117" s="24">
        <v>8963.7888969634168</v>
      </c>
      <c r="F117" s="25">
        <f>Tabella1[[#This Row],[Comunicazioni
'[N']]]/357797</f>
        <v>2.5052722345250009E-2</v>
      </c>
      <c r="G117" s="19"/>
      <c r="H117" s="25">
        <f>Tabella1[[#This Row],[PESO Comunicazioni 
'[%']]]*Tabella1[[#This Row],[Copertura 
'[No = 0 ; SI = 1']]]</f>
        <v>0</v>
      </c>
    </row>
    <row r="118" spans="1:8" x14ac:dyDescent="0.3">
      <c r="A118" s="7" t="s">
        <v>265</v>
      </c>
      <c r="B118" s="23" t="s">
        <v>6</v>
      </c>
      <c r="C118" s="7" t="s">
        <v>224</v>
      </c>
      <c r="D118" s="7" t="s">
        <v>225</v>
      </c>
      <c r="E118" s="24">
        <v>4165.8785652027864</v>
      </c>
      <c r="F118" s="25">
        <f>Tabella1[[#This Row],[Comunicazioni
'[N']]]/357797</f>
        <v>1.1643134417568583E-2</v>
      </c>
      <c r="G118" s="19"/>
      <c r="H118" s="25">
        <f>Tabella1[[#This Row],[PESO Comunicazioni 
'[%']]]*Tabella1[[#This Row],[Copertura 
'[No = 0 ; SI = 1']]]</f>
        <v>0</v>
      </c>
    </row>
    <row r="119" spans="1:8" s="7" customFormat="1" x14ac:dyDescent="0.3">
      <c r="B119" s="7">
        <f>SUBTOTAL(103,Tabella1[DESTINAZIONE TARIFFARIA])</f>
        <v>117</v>
      </c>
      <c r="E119" s="20">
        <f>SUBTOTAL(109,Tabella1[Comunicazioni
'[N']])</f>
        <v>357796.65735632152</v>
      </c>
      <c r="F119" s="21">
        <f>SUBTOTAL(109,Tabella1[PESO Comunicazioni 
'[%']])</f>
        <v>0.99999904235172921</v>
      </c>
      <c r="H119" s="21">
        <f>SUBTOTAL(109,Tabella1[Copertura Puntuale Offerta])</f>
        <v>0</v>
      </c>
    </row>
    <row r="120" spans="1:8" s="7" customFormat="1" x14ac:dyDescent="0.3"/>
    <row r="121" spans="1:8" s="7" customFormat="1" ht="43.2" x14ac:dyDescent="0.3">
      <c r="E121" s="5" t="s">
        <v>567</v>
      </c>
      <c r="F121" s="5" t="s">
        <v>568</v>
      </c>
    </row>
    <row r="122" spans="1:8" s="7" customFormat="1" x14ac:dyDescent="0.3">
      <c r="E122" s="22">
        <v>1086582.2603544842</v>
      </c>
      <c r="F122" s="11">
        <f>Tabella1[[#Totals],[Comunicazioni
'[N']]]/E122</f>
        <v>0.32928630478431953</v>
      </c>
    </row>
    <row r="123" spans="1:8" s="7" customFormat="1" x14ac:dyDescent="0.3"/>
    <row r="124" spans="1:8" s="7" customFormat="1" x14ac:dyDescent="0.3"/>
    <row r="125" spans="1:8" s="7" customFormat="1" x14ac:dyDescent="0.3"/>
    <row r="126" spans="1:8" s="7" customFormat="1" x14ac:dyDescent="0.3"/>
    <row r="127" spans="1:8" s="7" customFormat="1" x14ac:dyDescent="0.3"/>
    <row r="128" spans="1: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="7" customFormat="1" x14ac:dyDescent="0.3"/>
    <row r="306" s="7" customFormat="1" x14ac:dyDescent="0.3"/>
    <row r="307" s="7" customFormat="1" x14ac:dyDescent="0.3"/>
    <row r="308" s="7" customFormat="1" x14ac:dyDescent="0.3"/>
    <row r="309" s="7" customFormat="1" x14ac:dyDescent="0.3"/>
    <row r="310" s="7" customFormat="1" x14ac:dyDescent="0.3"/>
    <row r="311" s="7" customFormat="1" x14ac:dyDescent="0.3"/>
    <row r="312" s="7" customFormat="1" x14ac:dyDescent="0.3"/>
    <row r="313" s="7" customFormat="1" x14ac:dyDescent="0.3"/>
    <row r="314" s="7" customFormat="1" x14ac:dyDescent="0.3"/>
    <row r="315" s="7" customFormat="1" x14ac:dyDescent="0.3"/>
    <row r="316" s="7" customFormat="1" x14ac:dyDescent="0.3"/>
    <row r="317" s="7" customFormat="1" x14ac:dyDescent="0.3"/>
    <row r="318" s="7" customFormat="1" x14ac:dyDescent="0.3"/>
    <row r="319" s="7" customFormat="1" x14ac:dyDescent="0.3"/>
    <row r="320" s="7" customFormat="1" x14ac:dyDescent="0.3"/>
    <row r="321" s="7" customFormat="1" x14ac:dyDescent="0.3"/>
    <row r="322" s="7" customFormat="1" x14ac:dyDescent="0.3"/>
    <row r="323" s="7" customFormat="1" x14ac:dyDescent="0.3"/>
    <row r="324" s="7" customFormat="1" x14ac:dyDescent="0.3"/>
    <row r="325" s="7" customFormat="1" x14ac:dyDescent="0.3"/>
    <row r="326" s="7" customFormat="1" x14ac:dyDescent="0.3"/>
    <row r="327" s="7" customFormat="1" x14ac:dyDescent="0.3"/>
    <row r="328" s="7" customFormat="1" x14ac:dyDescent="0.3"/>
    <row r="329" s="7" customFormat="1" x14ac:dyDescent="0.3"/>
    <row r="330" s="7" customFormat="1" x14ac:dyDescent="0.3"/>
    <row r="331" s="7" customFormat="1" x14ac:dyDescent="0.3"/>
    <row r="332" s="7" customFormat="1" x14ac:dyDescent="0.3"/>
    <row r="333" s="7" customFormat="1" x14ac:dyDescent="0.3"/>
    <row r="334" s="7" customFormat="1" x14ac:dyDescent="0.3"/>
    <row r="335" s="7" customFormat="1" x14ac:dyDescent="0.3"/>
    <row r="336" s="7" customFormat="1" x14ac:dyDescent="0.3"/>
    <row r="337" s="7" customFormat="1" x14ac:dyDescent="0.3"/>
    <row r="338" s="7" customFormat="1" x14ac:dyDescent="0.3"/>
    <row r="339" s="7" customFormat="1" x14ac:dyDescent="0.3"/>
    <row r="340" s="7" customFormat="1" x14ac:dyDescent="0.3"/>
    <row r="341" s="7" customFormat="1" x14ac:dyDescent="0.3"/>
    <row r="342" s="7" customFormat="1" x14ac:dyDescent="0.3"/>
    <row r="343" s="7" customFormat="1" x14ac:dyDescent="0.3"/>
    <row r="344" s="7" customFormat="1" x14ac:dyDescent="0.3"/>
    <row r="345" s="7" customFormat="1" x14ac:dyDescent="0.3"/>
    <row r="346" s="7" customFormat="1" x14ac:dyDescent="0.3"/>
    <row r="347" s="7" customFormat="1" x14ac:dyDescent="0.3"/>
    <row r="348" s="7" customFormat="1" x14ac:dyDescent="0.3"/>
    <row r="349" s="7" customFormat="1" x14ac:dyDescent="0.3"/>
    <row r="350" s="7" customFormat="1" x14ac:dyDescent="0.3"/>
    <row r="351" s="7" customFormat="1" x14ac:dyDescent="0.3"/>
    <row r="352" s="7" customFormat="1" x14ac:dyDescent="0.3"/>
    <row r="353" s="7" customFormat="1" x14ac:dyDescent="0.3"/>
    <row r="354" s="7" customFormat="1" x14ac:dyDescent="0.3"/>
    <row r="355" s="7" customFormat="1" x14ac:dyDescent="0.3"/>
    <row r="356" s="7" customFormat="1" x14ac:dyDescent="0.3"/>
    <row r="357" s="7" customFormat="1" x14ac:dyDescent="0.3"/>
    <row r="358" s="7" customFormat="1" x14ac:dyDescent="0.3"/>
    <row r="359" s="7" customFormat="1" x14ac:dyDescent="0.3"/>
    <row r="360" s="7" customFormat="1" x14ac:dyDescent="0.3"/>
    <row r="361" s="7" customFormat="1" x14ac:dyDescent="0.3"/>
    <row r="362" s="7" customFormat="1" x14ac:dyDescent="0.3"/>
    <row r="363" s="7" customFormat="1" x14ac:dyDescent="0.3"/>
    <row r="364" s="7" customFormat="1" x14ac:dyDescent="0.3"/>
    <row r="365" s="7" customFormat="1" x14ac:dyDescent="0.3"/>
    <row r="366" s="7" customFormat="1" x14ac:dyDescent="0.3"/>
    <row r="367" s="7" customFormat="1" x14ac:dyDescent="0.3"/>
    <row r="368" s="7" customFormat="1" x14ac:dyDescent="0.3"/>
    <row r="369" s="7" customFormat="1" x14ac:dyDescent="0.3"/>
    <row r="370" s="7" customFormat="1" x14ac:dyDescent="0.3"/>
    <row r="371" s="7" customFormat="1" x14ac:dyDescent="0.3"/>
    <row r="372" s="7" customFormat="1" x14ac:dyDescent="0.3"/>
    <row r="373" s="7" customFormat="1" x14ac:dyDescent="0.3"/>
    <row r="374" s="7" customFormat="1" x14ac:dyDescent="0.3"/>
    <row r="375" s="7" customFormat="1" x14ac:dyDescent="0.3"/>
    <row r="376" s="7" customFormat="1" x14ac:dyDescent="0.3"/>
    <row r="377" s="7" customFormat="1" x14ac:dyDescent="0.3"/>
    <row r="378" s="7" customFormat="1" x14ac:dyDescent="0.3"/>
    <row r="379" s="7" customFormat="1" x14ac:dyDescent="0.3"/>
    <row r="380" s="7" customFormat="1" x14ac:dyDescent="0.3"/>
    <row r="381" s="7" customFormat="1" x14ac:dyDescent="0.3"/>
    <row r="382" s="7" customFormat="1" x14ac:dyDescent="0.3"/>
    <row r="383" s="7" customFormat="1" x14ac:dyDescent="0.3"/>
    <row r="384" s="7" customFormat="1" x14ac:dyDescent="0.3"/>
    <row r="385" s="7" customFormat="1" x14ac:dyDescent="0.3"/>
    <row r="386" s="7" customFormat="1" x14ac:dyDescent="0.3"/>
    <row r="387" s="7" customFormat="1" x14ac:dyDescent="0.3"/>
    <row r="388" s="7" customFormat="1" x14ac:dyDescent="0.3"/>
    <row r="389" s="7" customFormat="1" x14ac:dyDescent="0.3"/>
    <row r="390" s="7" customFormat="1" x14ac:dyDescent="0.3"/>
    <row r="391" s="7" customFormat="1" x14ac:dyDescent="0.3"/>
    <row r="392" s="7" customFormat="1" x14ac:dyDescent="0.3"/>
    <row r="393" s="7" customFormat="1" x14ac:dyDescent="0.3"/>
    <row r="394" s="7" customFormat="1" x14ac:dyDescent="0.3"/>
    <row r="395" s="7" customFormat="1" x14ac:dyDescent="0.3"/>
    <row r="396" s="7" customFormat="1" x14ac:dyDescent="0.3"/>
    <row r="397" s="7" customFormat="1" x14ac:dyDescent="0.3"/>
    <row r="398" s="7" customFormat="1" x14ac:dyDescent="0.3"/>
    <row r="399" s="7" customFormat="1" x14ac:dyDescent="0.3"/>
    <row r="400" s="7" customFormat="1" x14ac:dyDescent="0.3"/>
    <row r="401" s="7" customFormat="1" x14ac:dyDescent="0.3"/>
    <row r="402" s="7" customFormat="1" x14ac:dyDescent="0.3"/>
    <row r="403" s="7" customFormat="1" x14ac:dyDescent="0.3"/>
    <row r="404" s="7" customFormat="1" x14ac:dyDescent="0.3"/>
    <row r="405" s="7" customFormat="1" x14ac:dyDescent="0.3"/>
    <row r="406" s="7" customFormat="1" x14ac:dyDescent="0.3"/>
    <row r="407" s="7" customFormat="1" x14ac:dyDescent="0.3"/>
    <row r="408" s="7" customFormat="1" x14ac:dyDescent="0.3"/>
    <row r="409" s="7" customFormat="1" x14ac:dyDescent="0.3"/>
    <row r="410" s="7" customFormat="1" x14ac:dyDescent="0.3"/>
    <row r="411" s="7" customFormat="1" x14ac:dyDescent="0.3"/>
    <row r="412" s="7" customFormat="1" x14ac:dyDescent="0.3"/>
    <row r="413" s="7" customFormat="1" x14ac:dyDescent="0.3"/>
    <row r="414" s="7" customFormat="1" x14ac:dyDescent="0.3"/>
    <row r="415" s="7" customFormat="1" x14ac:dyDescent="0.3"/>
    <row r="416" s="7" customFormat="1" x14ac:dyDescent="0.3"/>
    <row r="417" s="7" customFormat="1" x14ac:dyDescent="0.3"/>
    <row r="418" s="7" customFormat="1" x14ac:dyDescent="0.3"/>
    <row r="419" s="7" customFormat="1" x14ac:dyDescent="0.3"/>
    <row r="420" s="7" customFormat="1" x14ac:dyDescent="0.3"/>
    <row r="421" s="7" customFormat="1" x14ac:dyDescent="0.3"/>
    <row r="422" s="7" customFormat="1" x14ac:dyDescent="0.3"/>
    <row r="423" s="7" customFormat="1" x14ac:dyDescent="0.3"/>
    <row r="424" s="7" customFormat="1" x14ac:dyDescent="0.3"/>
    <row r="425" s="7" customFormat="1" x14ac:dyDescent="0.3"/>
    <row r="426" s="7" customFormat="1" x14ac:dyDescent="0.3"/>
    <row r="427" s="7" customFormat="1" x14ac:dyDescent="0.3"/>
    <row r="428" s="7" customFormat="1" x14ac:dyDescent="0.3"/>
    <row r="429" s="7" customFormat="1" x14ac:dyDescent="0.3"/>
    <row r="430" s="7" customFormat="1" x14ac:dyDescent="0.3"/>
    <row r="431" s="7" customFormat="1" x14ac:dyDescent="0.3"/>
    <row r="432" s="7" customFormat="1" x14ac:dyDescent="0.3"/>
    <row r="433" s="7" customFormat="1" x14ac:dyDescent="0.3"/>
    <row r="434" s="7" customFormat="1" x14ac:dyDescent="0.3"/>
    <row r="435" s="7" customFormat="1" x14ac:dyDescent="0.3"/>
    <row r="436" s="7" customFormat="1" x14ac:dyDescent="0.3"/>
    <row r="437" s="7" customFormat="1" x14ac:dyDescent="0.3"/>
    <row r="438" s="7" customFormat="1" x14ac:dyDescent="0.3"/>
    <row r="439" s="7" customFormat="1" x14ac:dyDescent="0.3"/>
    <row r="440" s="7" customFormat="1" x14ac:dyDescent="0.3"/>
    <row r="441" s="7" customFormat="1" x14ac:dyDescent="0.3"/>
    <row r="442" s="7" customFormat="1" x14ac:dyDescent="0.3"/>
    <row r="443" s="7" customFormat="1" x14ac:dyDescent="0.3"/>
    <row r="444" s="7" customFormat="1" x14ac:dyDescent="0.3"/>
    <row r="445" s="7" customFormat="1" x14ac:dyDescent="0.3"/>
    <row r="446" s="7" customFormat="1" x14ac:dyDescent="0.3"/>
    <row r="447" s="7" customFormat="1" x14ac:dyDescent="0.3"/>
    <row r="448" s="7" customFormat="1" x14ac:dyDescent="0.3"/>
    <row r="449" s="7" customFormat="1" x14ac:dyDescent="0.3"/>
    <row r="450" s="7" customFormat="1" x14ac:dyDescent="0.3"/>
    <row r="451" s="7" customFormat="1" x14ac:dyDescent="0.3"/>
    <row r="452" s="7" customFormat="1" x14ac:dyDescent="0.3"/>
    <row r="453" s="7" customFormat="1" x14ac:dyDescent="0.3"/>
    <row r="454" s="7" customFormat="1" x14ac:dyDescent="0.3"/>
    <row r="455" s="7" customFormat="1" x14ac:dyDescent="0.3"/>
    <row r="456" s="7" customFormat="1" x14ac:dyDescent="0.3"/>
    <row r="457" s="7" customFormat="1" x14ac:dyDescent="0.3"/>
    <row r="458" s="7" customFormat="1" x14ac:dyDescent="0.3"/>
    <row r="459" s="7" customFormat="1" x14ac:dyDescent="0.3"/>
    <row r="460" s="7" customFormat="1" x14ac:dyDescent="0.3"/>
    <row r="461" s="7" customFormat="1" x14ac:dyDescent="0.3"/>
    <row r="462" s="7" customFormat="1" x14ac:dyDescent="0.3"/>
    <row r="463" s="7" customFormat="1" x14ac:dyDescent="0.3"/>
    <row r="464" s="7" customFormat="1" x14ac:dyDescent="0.3"/>
    <row r="465" s="7" customFormat="1" x14ac:dyDescent="0.3"/>
    <row r="466" s="7" customFormat="1" x14ac:dyDescent="0.3"/>
    <row r="467" s="7" customFormat="1" x14ac:dyDescent="0.3"/>
    <row r="468" s="7" customFormat="1" x14ac:dyDescent="0.3"/>
    <row r="469" s="7" customFormat="1" x14ac:dyDescent="0.3"/>
    <row r="470" s="7" customFormat="1" x14ac:dyDescent="0.3"/>
    <row r="471" s="7" customFormat="1" x14ac:dyDescent="0.3"/>
    <row r="472" s="7" customFormat="1" x14ac:dyDescent="0.3"/>
    <row r="473" s="7" customFormat="1" x14ac:dyDescent="0.3"/>
    <row r="474" s="7" customFormat="1" x14ac:dyDescent="0.3"/>
    <row r="475" s="7" customFormat="1" x14ac:dyDescent="0.3"/>
    <row r="476" s="7" customFormat="1" x14ac:dyDescent="0.3"/>
    <row r="477" s="7" customFormat="1" x14ac:dyDescent="0.3"/>
    <row r="478" s="7" customFormat="1" x14ac:dyDescent="0.3"/>
  </sheetData>
  <sheetProtection algorithmName="SHA-512" hashValue="it6blwPC5K21GGjjwHVI+TiDSBs3aYJ/4PTHnp2ASoddoU+8ObLyGtVOr5J7cOdqB3Yo0SKhBw2v+ewYWfGzWg==" saltValue="6aidII+89dJ2FwF8hKd6TQ==" spinCount="100000" sheet="1" objects="1" scenarios="1"/>
  <dataValidations count="1">
    <dataValidation type="list" allowBlank="1" showInputMessage="1" showErrorMessage="1" sqref="G2:G118">
      <formula1>$X$3:$X$4</formula1>
    </dataValidation>
  </dataValidations>
  <pageMargins left="0.7" right="0.7" top="0.75" bottom="0.75" header="0.3" footer="0.3"/>
  <pageSetup paperSize="8" scale="63" fitToHeight="0" orientation="portrait" r:id="rId1"/>
  <ignoredErrors>
    <ignoredError sqref="F2:F118 H2:H118 J2:K2 F122" unlocked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7"/>
  <sheetViews>
    <sheetView showGridLines="0" workbookViewId="0">
      <selection activeCell="D15" sqref="D15"/>
    </sheetView>
  </sheetViews>
  <sheetFormatPr defaultRowHeight="14.4" x14ac:dyDescent="0.3"/>
  <cols>
    <col min="1" max="1" width="8.88671875" style="7"/>
    <col min="2" max="2" width="25.6640625" style="7" customWidth="1"/>
    <col min="3" max="3" width="16.6640625" style="7" customWidth="1"/>
    <col min="4" max="4" width="19.77734375" style="7" customWidth="1"/>
    <col min="5" max="5" width="17.33203125" style="7" customWidth="1"/>
    <col min="6" max="6" width="17" style="7" customWidth="1"/>
    <col min="7" max="7" width="21.109375" style="6" customWidth="1"/>
    <col min="8" max="8" width="20" style="7" customWidth="1"/>
    <col min="9" max="9" width="3.77734375" style="7" customWidth="1"/>
    <col min="10" max="10" width="23.33203125" style="7" customWidth="1"/>
    <col min="11" max="11" width="21.6640625" style="7" customWidth="1"/>
    <col min="12" max="23" width="8.88671875" style="7"/>
    <col min="24" max="24" width="0" style="7" hidden="1" customWidth="1"/>
    <col min="25" max="40" width="8.88671875" style="7"/>
    <col min="41" max="16384" width="8.88671875" style="6"/>
  </cols>
  <sheetData>
    <row r="1" spans="1:24" s="7" customFormat="1" ht="76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551</v>
      </c>
      <c r="F1" s="1" t="s">
        <v>552</v>
      </c>
      <c r="G1" s="2" t="s">
        <v>553</v>
      </c>
      <c r="H1" s="2" t="s">
        <v>554</v>
      </c>
      <c r="J1" s="3" t="s">
        <v>564</v>
      </c>
      <c r="K1" s="3" t="s">
        <v>565</v>
      </c>
    </row>
    <row r="2" spans="1:24" x14ac:dyDescent="0.3">
      <c r="A2" s="7" t="s">
        <v>550</v>
      </c>
      <c r="B2" s="23" t="s">
        <v>4</v>
      </c>
      <c r="C2" s="7" t="s">
        <v>8</v>
      </c>
      <c r="D2" s="7" t="s">
        <v>100</v>
      </c>
      <c r="E2" s="24">
        <v>10.063350889942235</v>
      </c>
      <c r="F2" s="25">
        <f>Tabella2[[#This Row],[Comunicazioni
'[N']]]/728786</f>
        <v>1.3808375695941244E-5</v>
      </c>
      <c r="G2" s="19"/>
      <c r="H2" s="25">
        <f>Tabella2[[#This Row],[PESO Comunicazioni 
'[%']]]*Tabella2[[#This Row],[Copertura 
'[No = 0 ; SI = 1']]]</f>
        <v>0</v>
      </c>
      <c r="J2" s="4">
        <f>F416</f>
        <v>0.67071369521568003</v>
      </c>
      <c r="K2" s="4">
        <f>Tabella2[[#Totals],[Copertura Puntuale Offerta]]</f>
        <v>0</v>
      </c>
    </row>
    <row r="3" spans="1:24" x14ac:dyDescent="0.3">
      <c r="A3" s="7" t="s">
        <v>221</v>
      </c>
      <c r="B3" s="23" t="s">
        <v>4</v>
      </c>
      <c r="C3" s="7" t="s">
        <v>8</v>
      </c>
      <c r="D3" s="7" t="s">
        <v>192</v>
      </c>
      <c r="E3" s="24">
        <v>240.20215421567184</v>
      </c>
      <c r="F3" s="25">
        <f>Tabella2[[#This Row],[Comunicazioni
'[N']]]/728786</f>
        <v>3.2959216315306801E-4</v>
      </c>
      <c r="G3" s="19"/>
      <c r="H3" s="25">
        <f>Tabella2[[#This Row],[PESO Comunicazioni 
'[%']]]*Tabella2[[#This Row],[Copertura 
'[No = 0 ; SI = 1']]]</f>
        <v>0</v>
      </c>
      <c r="X3" s="7">
        <v>0</v>
      </c>
    </row>
    <row r="4" spans="1:24" x14ac:dyDescent="0.3">
      <c r="A4" s="7" t="s">
        <v>220</v>
      </c>
      <c r="B4" s="23" t="s">
        <v>4</v>
      </c>
      <c r="C4" s="7" t="s">
        <v>8</v>
      </c>
      <c r="D4" s="7" t="s">
        <v>192</v>
      </c>
      <c r="E4" s="24">
        <v>299.33188138201763</v>
      </c>
      <c r="F4" s="25">
        <f>Tabella2[[#This Row],[Comunicazioni
'[N']]]/728786</f>
        <v>4.1072671728328706E-4</v>
      </c>
      <c r="G4" s="19"/>
      <c r="H4" s="25">
        <f>Tabella2[[#This Row],[PESO Comunicazioni 
'[%']]]*Tabella2[[#This Row],[Copertura 
'[No = 0 ; SI = 1']]]</f>
        <v>0</v>
      </c>
      <c r="X4" s="7">
        <v>1</v>
      </c>
    </row>
    <row r="5" spans="1:24" x14ac:dyDescent="0.3">
      <c r="A5" s="7" t="s">
        <v>219</v>
      </c>
      <c r="B5" s="23" t="s">
        <v>4</v>
      </c>
      <c r="C5" s="7" t="s">
        <v>8</v>
      </c>
      <c r="D5" s="7" t="s">
        <v>192</v>
      </c>
      <c r="E5" s="24">
        <v>645.85079004740066</v>
      </c>
      <c r="F5" s="25">
        <f>Tabella2[[#This Row],[Comunicazioni
'[N']]]/728786</f>
        <v>8.8620087384691894E-4</v>
      </c>
      <c r="G5" s="19"/>
      <c r="H5" s="25">
        <f>Tabella2[[#This Row],[PESO Comunicazioni 
'[%']]]*Tabella2[[#This Row],[Copertura 
'[No = 0 ; SI = 1']]]</f>
        <v>0</v>
      </c>
    </row>
    <row r="6" spans="1:24" x14ac:dyDescent="0.3">
      <c r="A6" s="7" t="s">
        <v>218</v>
      </c>
      <c r="B6" s="23" t="s">
        <v>4</v>
      </c>
      <c r="C6" s="7" t="s">
        <v>8</v>
      </c>
      <c r="D6" s="7" t="s">
        <v>192</v>
      </c>
      <c r="E6" s="24">
        <v>134.07091435609544</v>
      </c>
      <c r="F6" s="25">
        <f>Tabella2[[#This Row],[Comunicazioni
'[N']]]/728786</f>
        <v>1.8396472264299184E-4</v>
      </c>
      <c r="G6" s="19"/>
      <c r="H6" s="25">
        <f>Tabella2[[#This Row],[PESO Comunicazioni 
'[%']]]*Tabella2[[#This Row],[Copertura 
'[No = 0 ; SI = 1']]]</f>
        <v>0</v>
      </c>
    </row>
    <row r="7" spans="1:24" x14ac:dyDescent="0.3">
      <c r="A7" s="7" t="s">
        <v>217</v>
      </c>
      <c r="B7" s="23" t="s">
        <v>4</v>
      </c>
      <c r="C7" s="7" t="s">
        <v>8</v>
      </c>
      <c r="D7" s="7" t="s">
        <v>192</v>
      </c>
      <c r="E7" s="24">
        <v>239.76474875899876</v>
      </c>
      <c r="F7" s="25">
        <f>Tabella2[[#This Row],[Comunicazioni
'[N']]]/728786</f>
        <v>3.2899197948231545E-4</v>
      </c>
      <c r="G7" s="19"/>
      <c r="H7" s="25">
        <f>Tabella2[[#This Row],[PESO Comunicazioni 
'[%']]]*Tabella2[[#This Row],[Copertura 
'[No = 0 ; SI = 1']]]</f>
        <v>0</v>
      </c>
    </row>
    <row r="8" spans="1:24" x14ac:dyDescent="0.3">
      <c r="A8" s="7" t="s">
        <v>216</v>
      </c>
      <c r="B8" s="23" t="s">
        <v>4</v>
      </c>
      <c r="C8" s="7" t="s">
        <v>8</v>
      </c>
      <c r="D8" s="7" t="s">
        <v>192</v>
      </c>
      <c r="E8" s="24">
        <v>199.26247971915279</v>
      </c>
      <c r="F8" s="25">
        <f>Tabella2[[#This Row],[Comunicazioni
'[N']]]/728786</f>
        <v>2.7341699719691761E-4</v>
      </c>
      <c r="G8" s="19"/>
      <c r="H8" s="25">
        <f>Tabella2[[#This Row],[PESO Comunicazioni 
'[%']]]*Tabella2[[#This Row],[Copertura 
'[No = 0 ; SI = 1']]]</f>
        <v>0</v>
      </c>
    </row>
    <row r="9" spans="1:24" x14ac:dyDescent="0.3">
      <c r="A9" s="7" t="s">
        <v>215</v>
      </c>
      <c r="B9" s="23" t="s">
        <v>4</v>
      </c>
      <c r="C9" s="7" t="s">
        <v>8</v>
      </c>
      <c r="D9" s="7" t="s">
        <v>192</v>
      </c>
      <c r="E9" s="24">
        <v>1218.3878510315515</v>
      </c>
      <c r="F9" s="25">
        <f>Tabella2[[#This Row],[Comunicazioni
'[N']]]/728786</f>
        <v>1.6718046875647328E-3</v>
      </c>
      <c r="G9" s="19"/>
      <c r="H9" s="25">
        <f>Tabella2[[#This Row],[PESO Comunicazioni 
'[%']]]*Tabella2[[#This Row],[Copertura 
'[No = 0 ; SI = 1']]]</f>
        <v>0</v>
      </c>
    </row>
    <row r="10" spans="1:24" x14ac:dyDescent="0.3">
      <c r="A10" s="7" t="s">
        <v>214</v>
      </c>
      <c r="B10" s="23" t="s">
        <v>4</v>
      </c>
      <c r="C10" s="7" t="s">
        <v>8</v>
      </c>
      <c r="D10" s="7" t="s">
        <v>192</v>
      </c>
      <c r="E10" s="24">
        <v>416.77533761161328</v>
      </c>
      <c r="F10" s="25">
        <f>Tabella2[[#This Row],[Comunicazioni
'[N']]]/728786</f>
        <v>5.7187615790041694E-4</v>
      </c>
      <c r="G10" s="19"/>
      <c r="H10" s="25">
        <f>Tabella2[[#This Row],[PESO Comunicazioni 
'[%']]]*Tabella2[[#This Row],[Copertura 
'[No = 0 ; SI = 1']]]</f>
        <v>0</v>
      </c>
    </row>
    <row r="11" spans="1:24" x14ac:dyDescent="0.3">
      <c r="A11" s="7" t="s">
        <v>213</v>
      </c>
      <c r="B11" s="23" t="s">
        <v>4</v>
      </c>
      <c r="C11" s="7" t="s">
        <v>8</v>
      </c>
      <c r="D11" s="7" t="s">
        <v>192</v>
      </c>
      <c r="E11" s="24">
        <v>1173.2008237481859</v>
      </c>
      <c r="F11" s="25">
        <f>Tabella2[[#This Row],[Comunicazioni
'[N']]]/728786</f>
        <v>1.6098015381033472E-3</v>
      </c>
      <c r="G11" s="19"/>
      <c r="H11" s="25">
        <f>Tabella2[[#This Row],[PESO Comunicazioni 
'[%']]]*Tabella2[[#This Row],[Copertura 
'[No = 0 ; SI = 1']]]</f>
        <v>0</v>
      </c>
    </row>
    <row r="12" spans="1:24" x14ac:dyDescent="0.3">
      <c r="A12" s="7" t="s">
        <v>212</v>
      </c>
      <c r="B12" s="23" t="s">
        <v>4</v>
      </c>
      <c r="C12" s="7" t="s">
        <v>8</v>
      </c>
      <c r="D12" s="7" t="s">
        <v>192</v>
      </c>
      <c r="E12" s="24">
        <v>1090.6955293218787</v>
      </c>
      <c r="F12" s="25">
        <f>Tabella2[[#This Row],[Comunicazioni
'[N']]]/728786</f>
        <v>1.4965923183511739E-3</v>
      </c>
      <c r="G12" s="19"/>
      <c r="H12" s="25">
        <f>Tabella2[[#This Row],[PESO Comunicazioni 
'[%']]]*Tabella2[[#This Row],[Copertura 
'[No = 0 ; SI = 1']]]</f>
        <v>0</v>
      </c>
    </row>
    <row r="13" spans="1:24" x14ac:dyDescent="0.3">
      <c r="A13" s="7" t="s">
        <v>211</v>
      </c>
      <c r="B13" s="23" t="s">
        <v>4</v>
      </c>
      <c r="C13" s="7" t="s">
        <v>8</v>
      </c>
      <c r="D13" s="7" t="s">
        <v>192</v>
      </c>
      <c r="E13" s="24">
        <v>1582.8464341934534</v>
      </c>
      <c r="F13" s="25">
        <f>Tabella2[[#This Row],[Comunicazioni
'[N']]]/728786</f>
        <v>2.1718946771664845E-3</v>
      </c>
      <c r="G13" s="19"/>
      <c r="H13" s="25">
        <f>Tabella2[[#This Row],[PESO Comunicazioni 
'[%']]]*Tabella2[[#This Row],[Copertura 
'[No = 0 ; SI = 1']]]</f>
        <v>0</v>
      </c>
    </row>
    <row r="14" spans="1:24" x14ac:dyDescent="0.3">
      <c r="A14" s="7" t="s">
        <v>210</v>
      </c>
      <c r="B14" s="23" t="s">
        <v>4</v>
      </c>
      <c r="C14" s="7" t="s">
        <v>8</v>
      </c>
      <c r="D14" s="7" t="s">
        <v>192</v>
      </c>
      <c r="E14" s="24">
        <v>1266.6442799777817</v>
      </c>
      <c r="F14" s="25">
        <f>Tabella2[[#This Row],[Comunicazioni
'[N']]]/728786</f>
        <v>1.7380195008929668E-3</v>
      </c>
      <c r="G14" s="19"/>
      <c r="H14" s="25">
        <f>Tabella2[[#This Row],[PESO Comunicazioni 
'[%']]]*Tabella2[[#This Row],[Copertura 
'[No = 0 ; SI = 1']]]</f>
        <v>0</v>
      </c>
    </row>
    <row r="15" spans="1:24" x14ac:dyDescent="0.3">
      <c r="A15" s="7" t="s">
        <v>209</v>
      </c>
      <c r="B15" s="23" t="s">
        <v>4</v>
      </c>
      <c r="C15" s="7" t="s">
        <v>8</v>
      </c>
      <c r="D15" s="7" t="s">
        <v>192</v>
      </c>
      <c r="E15" s="24">
        <v>467.84171388801678</v>
      </c>
      <c r="F15" s="25">
        <f>Tabella2[[#This Row],[Comunicazioni
'[N']]]/728786</f>
        <v>6.4194662615365389E-4</v>
      </c>
      <c r="G15" s="19"/>
      <c r="H15" s="25">
        <f>Tabella2[[#This Row],[PESO Comunicazioni 
'[%']]]*Tabella2[[#This Row],[Copertura 
'[No = 0 ; SI = 1']]]</f>
        <v>0</v>
      </c>
    </row>
    <row r="16" spans="1:24" x14ac:dyDescent="0.3">
      <c r="A16" s="7" t="s">
        <v>208</v>
      </c>
      <c r="B16" s="23" t="s">
        <v>4</v>
      </c>
      <c r="C16" s="7" t="s">
        <v>8</v>
      </c>
      <c r="D16" s="7" t="s">
        <v>192</v>
      </c>
      <c r="E16" s="24">
        <v>882.24450962612991</v>
      </c>
      <c r="F16" s="25">
        <f>Tabella2[[#This Row],[Comunicazioni
'[N']]]/728786</f>
        <v>1.2105673127998204E-3</v>
      </c>
      <c r="G16" s="19"/>
      <c r="H16" s="25">
        <f>Tabella2[[#This Row],[PESO Comunicazioni 
'[%']]]*Tabella2[[#This Row],[Copertura 
'[No = 0 ; SI = 1']]]</f>
        <v>0</v>
      </c>
    </row>
    <row r="17" spans="1:8" x14ac:dyDescent="0.3">
      <c r="A17" s="7" t="s">
        <v>207</v>
      </c>
      <c r="B17" s="23" t="s">
        <v>4</v>
      </c>
      <c r="C17" s="7" t="s">
        <v>8</v>
      </c>
      <c r="D17" s="7" t="s">
        <v>192</v>
      </c>
      <c r="E17" s="24">
        <v>270.3288559955563</v>
      </c>
      <c r="F17" s="25">
        <f>Tabella2[[#This Row],[Comunicazioni
'[N']]]/728786</f>
        <v>3.7093036363974652E-4</v>
      </c>
      <c r="G17" s="19"/>
      <c r="H17" s="25">
        <f>Tabella2[[#This Row],[PESO Comunicazioni 
'[%']]]*Tabella2[[#This Row],[Copertura 
'[No = 0 ; SI = 1']]]</f>
        <v>0</v>
      </c>
    </row>
    <row r="18" spans="1:8" x14ac:dyDescent="0.3">
      <c r="A18" s="7" t="s">
        <v>206</v>
      </c>
      <c r="B18" s="23" t="s">
        <v>4</v>
      </c>
      <c r="C18" s="7" t="s">
        <v>8</v>
      </c>
      <c r="D18" s="7" t="s">
        <v>192</v>
      </c>
      <c r="E18" s="24">
        <v>312.64409775203688</v>
      </c>
      <c r="F18" s="25">
        <f>Tabella2[[#This Row],[Comunicazioni
'[N']]]/728786</f>
        <v>4.2899300720929996E-4</v>
      </c>
      <c r="G18" s="19"/>
      <c r="H18" s="25">
        <f>Tabella2[[#This Row],[PESO Comunicazioni 
'[%']]]*Tabella2[[#This Row],[Copertura 
'[No = 0 ; SI = 1']]]</f>
        <v>0</v>
      </c>
    </row>
    <row r="19" spans="1:8" x14ac:dyDescent="0.3">
      <c r="A19" s="7" t="s">
        <v>205</v>
      </c>
      <c r="B19" s="23" t="s">
        <v>4</v>
      </c>
      <c r="C19" s="7" t="s">
        <v>8</v>
      </c>
      <c r="D19" s="7" t="s">
        <v>192</v>
      </c>
      <c r="E19" s="24">
        <v>611.53706098415068</v>
      </c>
      <c r="F19" s="25">
        <f>Tabella2[[#This Row],[Comunicazioni
'[N']]]/728786</f>
        <v>8.3911746518751829E-4</v>
      </c>
      <c r="G19" s="19"/>
      <c r="H19" s="25">
        <f>Tabella2[[#This Row],[PESO Comunicazioni 
'[%']]]*Tabella2[[#This Row],[Copertura 
'[No = 0 ; SI = 1']]]</f>
        <v>0</v>
      </c>
    </row>
    <row r="20" spans="1:8" x14ac:dyDescent="0.3">
      <c r="A20" s="7" t="s">
        <v>204</v>
      </c>
      <c r="B20" s="23" t="s">
        <v>4</v>
      </c>
      <c r="C20" s="7" t="s">
        <v>8</v>
      </c>
      <c r="D20" s="7" t="s">
        <v>192</v>
      </c>
      <c r="E20" s="24">
        <v>1002.8101295559181</v>
      </c>
      <c r="F20" s="25">
        <f>Tabella2[[#This Row],[Comunicazioni
'[N']]]/728786</f>
        <v>1.3760008144447315E-3</v>
      </c>
      <c r="G20" s="19"/>
      <c r="H20" s="25">
        <f>Tabella2[[#This Row],[PESO Comunicazioni 
'[%']]]*Tabella2[[#This Row],[Copertura 
'[No = 0 ; SI = 1']]]</f>
        <v>0</v>
      </c>
    </row>
    <row r="21" spans="1:8" x14ac:dyDescent="0.3">
      <c r="A21" s="7" t="s">
        <v>203</v>
      </c>
      <c r="B21" s="23" t="s">
        <v>4</v>
      </c>
      <c r="C21" s="7" t="s">
        <v>8</v>
      </c>
      <c r="D21" s="7" t="s">
        <v>192</v>
      </c>
      <c r="E21" s="24">
        <v>71.199128829210565</v>
      </c>
      <c r="F21" s="25">
        <f>Tabella2[[#This Row],[Comunicazioni
'[N']]]/728786</f>
        <v>9.7695522182383534E-5</v>
      </c>
      <c r="G21" s="19"/>
      <c r="H21" s="25">
        <f>Tabella2[[#This Row],[PESO Comunicazioni 
'[%']]]*Tabella2[[#This Row],[Copertura 
'[No = 0 ; SI = 1']]]</f>
        <v>0</v>
      </c>
    </row>
    <row r="22" spans="1:8" x14ac:dyDescent="0.3">
      <c r="A22" s="7" t="s">
        <v>202</v>
      </c>
      <c r="B22" s="23" t="s">
        <v>4</v>
      </c>
      <c r="C22" s="7" t="s">
        <v>8</v>
      </c>
      <c r="D22" s="7" t="s">
        <v>192</v>
      </c>
      <c r="E22" s="24">
        <v>173.90355208472837</v>
      </c>
      <c r="F22" s="25">
        <f>Tabella2[[#This Row],[Comunicazioni
'[N']]]/728786</f>
        <v>2.3862087373348057E-4</v>
      </c>
      <c r="G22" s="19"/>
      <c r="H22" s="25">
        <f>Tabella2[[#This Row],[PESO Comunicazioni 
'[%']]]*Tabella2[[#This Row],[Copertura 
'[No = 0 ; SI = 1']]]</f>
        <v>0</v>
      </c>
    </row>
    <row r="23" spans="1:8" x14ac:dyDescent="0.3">
      <c r="A23" s="7" t="s">
        <v>201</v>
      </c>
      <c r="B23" s="23" t="s">
        <v>4</v>
      </c>
      <c r="C23" s="7" t="s">
        <v>8</v>
      </c>
      <c r="D23" s="7" t="s">
        <v>192</v>
      </c>
      <c r="E23" s="24">
        <v>1424.2944285027411</v>
      </c>
      <c r="F23" s="25">
        <f>Tabella2[[#This Row],[Comunicazioni
'[N']]]/728786</f>
        <v>1.9543383496701929E-3</v>
      </c>
      <c r="G23" s="19"/>
      <c r="H23" s="25">
        <f>Tabella2[[#This Row],[PESO Comunicazioni 
'[%']]]*Tabella2[[#This Row],[Copertura 
'[No = 0 ; SI = 1']]]</f>
        <v>0</v>
      </c>
    </row>
    <row r="24" spans="1:8" x14ac:dyDescent="0.3">
      <c r="A24" s="7" t="s">
        <v>200</v>
      </c>
      <c r="B24" s="23" t="s">
        <v>4</v>
      </c>
      <c r="C24" s="7" t="s">
        <v>8</v>
      </c>
      <c r="D24" s="7" t="s">
        <v>192</v>
      </c>
      <c r="E24" s="24">
        <v>359.14787948511344</v>
      </c>
      <c r="F24" s="25">
        <f>Tabella2[[#This Row],[Comunicazioni
'[N']]]/728786</f>
        <v>4.928029345858914E-4</v>
      </c>
      <c r="G24" s="19"/>
      <c r="H24" s="25">
        <f>Tabella2[[#This Row],[PESO Comunicazioni 
'[%']]]*Tabella2[[#This Row],[Copertura 
'[No = 0 ; SI = 1']]]</f>
        <v>0</v>
      </c>
    </row>
    <row r="25" spans="1:8" x14ac:dyDescent="0.3">
      <c r="A25" s="7" t="s">
        <v>199</v>
      </c>
      <c r="B25" s="23" t="s">
        <v>4</v>
      </c>
      <c r="C25" s="7" t="s">
        <v>8</v>
      </c>
      <c r="D25" s="7" t="s">
        <v>192</v>
      </c>
      <c r="E25" s="24">
        <v>121.13275255280705</v>
      </c>
      <c r="F25" s="25">
        <f>Tabella2[[#This Row],[Comunicazioni
'[N']]]/728786</f>
        <v>1.6621168978658626E-4</v>
      </c>
      <c r="G25" s="19"/>
      <c r="H25" s="25">
        <f>Tabella2[[#This Row],[PESO Comunicazioni 
'[%']]]*Tabella2[[#This Row],[Copertura 
'[No = 0 ; SI = 1']]]</f>
        <v>0</v>
      </c>
    </row>
    <row r="26" spans="1:8" x14ac:dyDescent="0.3">
      <c r="A26" s="7" t="s">
        <v>198</v>
      </c>
      <c r="B26" s="23" t="s">
        <v>4</v>
      </c>
      <c r="C26" s="7" t="s">
        <v>8</v>
      </c>
      <c r="D26" s="7" t="s">
        <v>192</v>
      </c>
      <c r="E26" s="24">
        <v>175.57318339594141</v>
      </c>
      <c r="F26" s="25">
        <f>Tabella2[[#This Row],[Comunicazioni
'[N']]]/728786</f>
        <v>2.409118498378693E-4</v>
      </c>
      <c r="G26" s="19"/>
      <c r="H26" s="25">
        <f>Tabella2[[#This Row],[PESO Comunicazioni 
'[%']]]*Tabella2[[#This Row],[Copertura 
'[No = 0 ; SI = 1']]]</f>
        <v>0</v>
      </c>
    </row>
    <row r="27" spans="1:8" x14ac:dyDescent="0.3">
      <c r="A27" s="7" t="s">
        <v>197</v>
      </c>
      <c r="B27" s="23" t="s">
        <v>4</v>
      </c>
      <c r="C27" s="7" t="s">
        <v>8</v>
      </c>
      <c r="D27" s="7" t="s">
        <v>192</v>
      </c>
      <c r="E27" s="24">
        <v>705.54311175707335</v>
      </c>
      <c r="F27" s="25">
        <f>Tabella2[[#This Row],[Comunicazioni
'[N']]]/728786</f>
        <v>9.6810738921586489E-4</v>
      </c>
      <c r="G27" s="19"/>
      <c r="H27" s="25">
        <f>Tabella2[[#This Row],[PESO Comunicazioni 
'[%']]]*Tabella2[[#This Row],[Copertura 
'[No = 0 ; SI = 1']]]</f>
        <v>0</v>
      </c>
    </row>
    <row r="28" spans="1:8" x14ac:dyDescent="0.3">
      <c r="A28" s="7" t="s">
        <v>196</v>
      </c>
      <c r="B28" s="23" t="s">
        <v>4</v>
      </c>
      <c r="C28" s="7" t="s">
        <v>8</v>
      </c>
      <c r="D28" s="7" t="s">
        <v>192</v>
      </c>
      <c r="E28" s="24">
        <v>520.96841566790124</v>
      </c>
      <c r="F28" s="25">
        <f>Tabella2[[#This Row],[Comunicazioni
'[N']]]/728786</f>
        <v>7.1484415955836312E-4</v>
      </c>
      <c r="G28" s="19"/>
      <c r="H28" s="25">
        <f>Tabella2[[#This Row],[PESO Comunicazioni 
'[%']]]*Tabella2[[#This Row],[Copertura 
'[No = 0 ; SI = 1']]]</f>
        <v>0</v>
      </c>
    </row>
    <row r="29" spans="1:8" x14ac:dyDescent="0.3">
      <c r="A29" s="7" t="s">
        <v>195</v>
      </c>
      <c r="B29" s="23" t="s">
        <v>4</v>
      </c>
      <c r="C29" s="7" t="s">
        <v>8</v>
      </c>
      <c r="D29" s="7" t="s">
        <v>192</v>
      </c>
      <c r="E29" s="24">
        <v>202.26247971915279</v>
      </c>
      <c r="F29" s="25">
        <f>Tabella2[[#This Row],[Comunicazioni
'[N']]]/728786</f>
        <v>2.7753343192535643E-4</v>
      </c>
      <c r="G29" s="19"/>
      <c r="H29" s="25">
        <f>Tabella2[[#This Row],[PESO Comunicazioni 
'[%']]]*Tabella2[[#This Row],[Copertura 
'[No = 0 ; SI = 1']]]</f>
        <v>0</v>
      </c>
    </row>
    <row r="30" spans="1:8" x14ac:dyDescent="0.3">
      <c r="A30" s="7" t="s">
        <v>194</v>
      </c>
      <c r="B30" s="23" t="s">
        <v>4</v>
      </c>
      <c r="C30" s="7" t="s">
        <v>8</v>
      </c>
      <c r="D30" s="7" t="s">
        <v>192</v>
      </c>
      <c r="E30" s="24">
        <v>401.90203939149774</v>
      </c>
      <c r="F30" s="25">
        <f>Tabella2[[#This Row],[Comunicazioni
'[N']]]/728786</f>
        <v>5.5146783746051341E-4</v>
      </c>
      <c r="G30" s="19"/>
      <c r="H30" s="25">
        <f>Tabella2[[#This Row],[PESO Comunicazioni 
'[%']]]*Tabella2[[#This Row],[Copertura 
'[No = 0 ; SI = 1']]]</f>
        <v>0</v>
      </c>
    </row>
    <row r="31" spans="1:8" x14ac:dyDescent="0.3">
      <c r="A31" s="7" t="s">
        <v>193</v>
      </c>
      <c r="B31" s="23" t="s">
        <v>4</v>
      </c>
      <c r="C31" s="7" t="s">
        <v>8</v>
      </c>
      <c r="D31" s="7" t="s">
        <v>192</v>
      </c>
      <c r="E31" s="24">
        <v>98.006050772922578</v>
      </c>
      <c r="F31" s="25">
        <f>Tabella2[[#This Row],[Comunicazioni
'[N']]]/728786</f>
        <v>1.3447850366626497E-4</v>
      </c>
      <c r="G31" s="19"/>
      <c r="H31" s="25">
        <f>Tabella2[[#This Row],[PESO Comunicazioni 
'[%']]]*Tabella2[[#This Row],[Copertura 
'[No = 0 ; SI = 1']]]</f>
        <v>0</v>
      </c>
    </row>
    <row r="32" spans="1:8" x14ac:dyDescent="0.3">
      <c r="A32" s="7" t="s">
        <v>191</v>
      </c>
      <c r="B32" s="23" t="s">
        <v>4</v>
      </c>
      <c r="C32" s="7" t="s">
        <v>8</v>
      </c>
      <c r="D32" s="7" t="s">
        <v>192</v>
      </c>
      <c r="E32" s="24">
        <v>1384.4663288538</v>
      </c>
      <c r="F32" s="25">
        <f>Tabella2[[#This Row],[Comunicazioni
'[N']]]/728786</f>
        <v>1.899688425482652E-3</v>
      </c>
      <c r="G32" s="19"/>
      <c r="H32" s="25">
        <f>Tabella2[[#This Row],[PESO Comunicazioni 
'[%']]]*Tabella2[[#This Row],[Copertura 
'[No = 0 ; SI = 1']]]</f>
        <v>0</v>
      </c>
    </row>
    <row r="33" spans="1:8" x14ac:dyDescent="0.3">
      <c r="A33" s="7" t="s">
        <v>176</v>
      </c>
      <c r="B33" s="23" t="s">
        <v>4</v>
      </c>
      <c r="C33" s="7" t="s">
        <v>8</v>
      </c>
      <c r="D33" s="7" t="s">
        <v>126</v>
      </c>
      <c r="E33" s="24">
        <v>111.14334140542155</v>
      </c>
      <c r="F33" s="25">
        <f>Tabella2[[#This Row],[Comunicazioni
'[N']]]/728786</f>
        <v>1.5250477013200247E-4</v>
      </c>
      <c r="G33" s="19"/>
      <c r="H33" s="25">
        <f>Tabella2[[#This Row],[PESO Comunicazioni 
'[%']]]*Tabella2[[#This Row],[Copertura 
'[No = 0 ; SI = 1']]]</f>
        <v>0</v>
      </c>
    </row>
    <row r="34" spans="1:8" x14ac:dyDescent="0.3">
      <c r="A34" s="7" t="s">
        <v>175</v>
      </c>
      <c r="B34" s="23" t="s">
        <v>4</v>
      </c>
      <c r="C34" s="7" t="s">
        <v>8</v>
      </c>
      <c r="D34" s="7" t="s">
        <v>126</v>
      </c>
      <c r="E34" s="24">
        <v>612.78743915745838</v>
      </c>
      <c r="F34" s="25">
        <f>Tabella2[[#This Row],[Comunicazioni
'[N']]]/728786</f>
        <v>8.4083316523294682E-4</v>
      </c>
      <c r="G34" s="19"/>
      <c r="H34" s="25">
        <f>Tabella2[[#This Row],[PESO Comunicazioni 
'[%']]]*Tabella2[[#This Row],[Copertura 
'[No = 0 ; SI = 1']]]</f>
        <v>0</v>
      </c>
    </row>
    <row r="35" spans="1:8" x14ac:dyDescent="0.3">
      <c r="A35" s="7" t="s">
        <v>174</v>
      </c>
      <c r="B35" s="23" t="s">
        <v>4</v>
      </c>
      <c r="C35" s="7" t="s">
        <v>8</v>
      </c>
      <c r="D35" s="7" t="s">
        <v>126</v>
      </c>
      <c r="E35" s="24">
        <v>942.18115873618763</v>
      </c>
      <c r="F35" s="25">
        <f>Tabella2[[#This Row],[Comunicazioni
'[N']]]/728786</f>
        <v>1.2928090807674511E-3</v>
      </c>
      <c r="G35" s="19"/>
      <c r="H35" s="25">
        <f>Tabella2[[#This Row],[PESO Comunicazioni 
'[%']]]*Tabella2[[#This Row],[Copertura 
'[No = 0 ; SI = 1']]]</f>
        <v>0</v>
      </c>
    </row>
    <row r="36" spans="1:8" x14ac:dyDescent="0.3">
      <c r="A36" s="7" t="s">
        <v>173</v>
      </c>
      <c r="B36" s="23" t="s">
        <v>4</v>
      </c>
      <c r="C36" s="7" t="s">
        <v>8</v>
      </c>
      <c r="D36" s="7" t="s">
        <v>126</v>
      </c>
      <c r="E36" s="24">
        <v>1622.5327051302038</v>
      </c>
      <c r="F36" s="25">
        <f>Tabella2[[#This Row],[Comunicazioni
'[N']]]/728786</f>
        <v>2.2263499918085744E-3</v>
      </c>
      <c r="G36" s="19"/>
      <c r="H36" s="25">
        <f>Tabella2[[#This Row],[PESO Comunicazioni 
'[%']]]*Tabella2[[#This Row],[Copertura 
'[No = 0 ; SI = 1']]]</f>
        <v>0</v>
      </c>
    </row>
    <row r="37" spans="1:8" x14ac:dyDescent="0.3">
      <c r="A37" s="7" t="s">
        <v>172</v>
      </c>
      <c r="B37" s="23" t="s">
        <v>4</v>
      </c>
      <c r="C37" s="7" t="s">
        <v>8</v>
      </c>
      <c r="D37" s="7" t="s">
        <v>126</v>
      </c>
      <c r="E37" s="24">
        <v>24.001512693230644</v>
      </c>
      <c r="F37" s="25">
        <f>Tabella2[[#This Row],[Comunicazioni
'[N']]]/728786</f>
        <v>3.2933553461826443E-5</v>
      </c>
      <c r="G37" s="19"/>
      <c r="H37" s="25">
        <f>Tabella2[[#This Row],[PESO Comunicazioni 
'[%']]]*Tabella2[[#This Row],[Copertura 
'[No = 0 ; SI = 1']]]</f>
        <v>0</v>
      </c>
    </row>
    <row r="38" spans="1:8" x14ac:dyDescent="0.3">
      <c r="A38" s="7" t="s">
        <v>171</v>
      </c>
      <c r="B38" s="23" t="s">
        <v>4</v>
      </c>
      <c r="C38" s="7" t="s">
        <v>8</v>
      </c>
      <c r="D38" s="7" t="s">
        <v>126</v>
      </c>
      <c r="E38" s="24">
        <v>477.10116822070836</v>
      </c>
      <c r="F38" s="25">
        <f>Tabella2[[#This Row],[Comunicazioni
'[N']]]/728786</f>
        <v>6.5465193928081547E-4</v>
      </c>
      <c r="G38" s="19"/>
      <c r="H38" s="25">
        <f>Tabella2[[#This Row],[PESO Comunicazioni 
'[%']]]*Tabella2[[#This Row],[Copertura 
'[No = 0 ; SI = 1']]]</f>
        <v>0</v>
      </c>
    </row>
    <row r="39" spans="1:8" x14ac:dyDescent="0.3">
      <c r="A39" s="7" t="s">
        <v>170</v>
      </c>
      <c r="B39" s="23" t="s">
        <v>4</v>
      </c>
      <c r="C39" s="7" t="s">
        <v>8</v>
      </c>
      <c r="D39" s="7" t="s">
        <v>126</v>
      </c>
      <c r="E39" s="24">
        <v>250.22938269382342</v>
      </c>
      <c r="F39" s="25">
        <f>Tabella2[[#This Row],[Comunicazioni
'[N']]]/728786</f>
        <v>3.4335097366555261E-4</v>
      </c>
      <c r="G39" s="19"/>
      <c r="H39" s="25">
        <f>Tabella2[[#This Row],[PESO Comunicazioni 
'[%']]]*Tabella2[[#This Row],[Copertura 
'[No = 0 ; SI = 1']]]</f>
        <v>0</v>
      </c>
    </row>
    <row r="40" spans="1:8" x14ac:dyDescent="0.3">
      <c r="A40" s="7" t="s">
        <v>169</v>
      </c>
      <c r="B40" s="23" t="s">
        <v>4</v>
      </c>
      <c r="C40" s="7" t="s">
        <v>8</v>
      </c>
      <c r="D40" s="7" t="s">
        <v>126</v>
      </c>
      <c r="E40" s="24">
        <v>231.13880332572961</v>
      </c>
      <c r="F40" s="25">
        <f>Tabella2[[#This Row],[Comunicazioni
'[N']]]/728786</f>
        <v>3.171559323666064E-4</v>
      </c>
      <c r="G40" s="19"/>
      <c r="H40" s="25">
        <f>Tabella2[[#This Row],[PESO Comunicazioni 
'[%']]]*Tabella2[[#This Row],[Copertura 
'[No = 0 ; SI = 1']]]</f>
        <v>0</v>
      </c>
    </row>
    <row r="41" spans="1:8" x14ac:dyDescent="0.3">
      <c r="A41" s="7" t="s">
        <v>168</v>
      </c>
      <c r="B41" s="23" t="s">
        <v>4</v>
      </c>
      <c r="C41" s="7" t="s">
        <v>8</v>
      </c>
      <c r="D41" s="7" t="s">
        <v>126</v>
      </c>
      <c r="E41" s="24">
        <v>86.443456229595654</v>
      </c>
      <c r="F41" s="25">
        <f>Tabella2[[#This Row],[Comunicazioni
'[N']]]/728786</f>
        <v>1.1861294842326233E-4</v>
      </c>
      <c r="G41" s="19"/>
      <c r="H41" s="25">
        <f>Tabella2[[#This Row],[PESO Comunicazioni 
'[%']]]*Tabella2[[#This Row],[Copertura 
'[No = 0 ; SI = 1']]]</f>
        <v>0</v>
      </c>
    </row>
    <row r="42" spans="1:8" x14ac:dyDescent="0.3">
      <c r="A42" s="7" t="s">
        <v>167</v>
      </c>
      <c r="B42" s="23" t="s">
        <v>4</v>
      </c>
      <c r="C42" s="7" t="s">
        <v>8</v>
      </c>
      <c r="D42" s="7" t="s">
        <v>126</v>
      </c>
      <c r="E42" s="24">
        <v>278.95480142882548</v>
      </c>
      <c r="F42" s="25">
        <f>Tabella2[[#This Row],[Comunicazioni
'[N']]]/728786</f>
        <v>3.8276641075545562E-4</v>
      </c>
      <c r="G42" s="19"/>
      <c r="H42" s="25">
        <f>Tabella2[[#This Row],[PESO Comunicazioni 
'[%']]]*Tabella2[[#This Row],[Copertura 
'[No = 0 ; SI = 1']]]</f>
        <v>0</v>
      </c>
    </row>
    <row r="43" spans="1:8" x14ac:dyDescent="0.3">
      <c r="A43" s="7" t="s">
        <v>166</v>
      </c>
      <c r="B43" s="23" t="s">
        <v>4</v>
      </c>
      <c r="C43" s="7" t="s">
        <v>8</v>
      </c>
      <c r="D43" s="7" t="s">
        <v>126</v>
      </c>
      <c r="E43" s="24">
        <v>417.08906667486315</v>
      </c>
      <c r="F43" s="25">
        <f>Tabella2[[#This Row],[Comunicazioni
'[N']]]/728786</f>
        <v>5.7230663963751111E-4</v>
      </c>
      <c r="G43" s="19"/>
      <c r="H43" s="25">
        <f>Tabella2[[#This Row],[PESO Comunicazioni 
'[%']]]*Tabella2[[#This Row],[Copertura 
'[No = 0 ; SI = 1']]]</f>
        <v>0</v>
      </c>
    </row>
    <row r="44" spans="1:8" x14ac:dyDescent="0.3">
      <c r="A44" s="7" t="s">
        <v>165</v>
      </c>
      <c r="B44" s="23" t="s">
        <v>4</v>
      </c>
      <c r="C44" s="7" t="s">
        <v>8</v>
      </c>
      <c r="D44" s="7" t="s">
        <v>126</v>
      </c>
      <c r="E44" s="24">
        <v>884.62158957932195</v>
      </c>
      <c r="F44" s="25">
        <f>Tabella2[[#This Row],[Comunicazioni
'[N']]]/728786</f>
        <v>1.213829010957019E-3</v>
      </c>
      <c r="G44" s="19"/>
      <c r="H44" s="25">
        <f>Tabella2[[#This Row],[PESO Comunicazioni 
'[%']]]*Tabella2[[#This Row],[Copertura 
'[No = 0 ; SI = 1']]]</f>
        <v>0</v>
      </c>
    </row>
    <row r="45" spans="1:8" x14ac:dyDescent="0.3">
      <c r="A45" s="7" t="s">
        <v>164</v>
      </c>
      <c r="B45" s="23" t="s">
        <v>4</v>
      </c>
      <c r="C45" s="7" t="s">
        <v>8</v>
      </c>
      <c r="D45" s="7" t="s">
        <v>126</v>
      </c>
      <c r="E45" s="24">
        <v>472.52798482476692</v>
      </c>
      <c r="F45" s="25">
        <f>Tabella2[[#This Row],[Comunicazioni
'[N']]]/728786</f>
        <v>6.4837686896395774E-4</v>
      </c>
      <c r="G45" s="19"/>
      <c r="H45" s="25">
        <f>Tabella2[[#This Row],[PESO Comunicazioni 
'[%']]]*Tabella2[[#This Row],[Copertura 
'[No = 0 ; SI = 1']]]</f>
        <v>0</v>
      </c>
    </row>
    <row r="46" spans="1:8" x14ac:dyDescent="0.3">
      <c r="A46" s="7" t="s">
        <v>163</v>
      </c>
      <c r="B46" s="23" t="s">
        <v>4</v>
      </c>
      <c r="C46" s="7" t="s">
        <v>8</v>
      </c>
      <c r="D46" s="7" t="s">
        <v>126</v>
      </c>
      <c r="E46" s="24">
        <v>3214.2690771693096</v>
      </c>
      <c r="F46" s="25">
        <f>Tabella2[[#This Row],[Comunicazioni
'[N']]]/728786</f>
        <v>4.4104429519355604E-3</v>
      </c>
      <c r="G46" s="19"/>
      <c r="H46" s="25">
        <f>Tabella2[[#This Row],[PESO Comunicazioni 
'[%']]]*Tabella2[[#This Row],[Copertura 
'[No = 0 ; SI = 1']]]</f>
        <v>0</v>
      </c>
    </row>
    <row r="47" spans="1:8" x14ac:dyDescent="0.3">
      <c r="A47" s="7" t="s">
        <v>162</v>
      </c>
      <c r="B47" s="23" t="s">
        <v>4</v>
      </c>
      <c r="C47" s="7" t="s">
        <v>8</v>
      </c>
      <c r="D47" s="7" t="s">
        <v>126</v>
      </c>
      <c r="E47" s="24">
        <v>844.49186241297616</v>
      </c>
      <c r="F47" s="25">
        <f>Tabella2[[#This Row],[Comunicazioni
'[N']]]/728786</f>
        <v>1.1587652101069123E-3</v>
      </c>
      <c r="G47" s="19"/>
      <c r="H47" s="25">
        <f>Tabella2[[#This Row],[PESO Comunicazioni 
'[%']]]*Tabella2[[#This Row],[Copertura 
'[No = 0 ; SI = 1']]]</f>
        <v>0</v>
      </c>
    </row>
    <row r="48" spans="1:8" x14ac:dyDescent="0.3">
      <c r="A48" s="7" t="s">
        <v>161</v>
      </c>
      <c r="B48" s="23" t="s">
        <v>4</v>
      </c>
      <c r="C48" s="7" t="s">
        <v>8</v>
      </c>
      <c r="D48" s="7" t="s">
        <v>126</v>
      </c>
      <c r="E48" s="24">
        <v>1206.6397418980896</v>
      </c>
      <c r="F48" s="25">
        <f>Tabella2[[#This Row],[Comunicazioni
'[N']]]/728786</f>
        <v>1.6556845794212425E-3</v>
      </c>
      <c r="G48" s="19"/>
      <c r="H48" s="25">
        <f>Tabella2[[#This Row],[PESO Comunicazioni 
'[%']]]*Tabella2[[#This Row],[Copertura 
'[No = 0 ; SI = 1']]]</f>
        <v>0</v>
      </c>
    </row>
    <row r="49" spans="1:8" x14ac:dyDescent="0.3">
      <c r="A49" s="7" t="s">
        <v>160</v>
      </c>
      <c r="B49" s="23" t="s">
        <v>4</v>
      </c>
      <c r="C49" s="7" t="s">
        <v>8</v>
      </c>
      <c r="D49" s="7" t="s">
        <v>126</v>
      </c>
      <c r="E49" s="24">
        <v>417.15241756480543</v>
      </c>
      <c r="F49" s="25">
        <f>Tabella2[[#This Row],[Comunicazioni
'[N']]]/728786</f>
        <v>5.7239356623865637E-4</v>
      </c>
      <c r="G49" s="19"/>
      <c r="H49" s="25">
        <f>Tabella2[[#This Row],[PESO Comunicazioni 
'[%']]]*Tabella2[[#This Row],[Copertura 
'[No = 0 ; SI = 1']]]</f>
        <v>0</v>
      </c>
    </row>
    <row r="50" spans="1:8" x14ac:dyDescent="0.3">
      <c r="A50" s="7" t="s">
        <v>159</v>
      </c>
      <c r="B50" s="23" t="s">
        <v>4</v>
      </c>
      <c r="C50" s="7" t="s">
        <v>8</v>
      </c>
      <c r="D50" s="7" t="s">
        <v>126</v>
      </c>
      <c r="E50" s="24">
        <v>1648.4165922029338</v>
      </c>
      <c r="F50" s="25">
        <f>Tabella2[[#This Row],[Comunicazioni
'[N']]]/728786</f>
        <v>2.2618664356929656E-3</v>
      </c>
      <c r="G50" s="19"/>
      <c r="H50" s="25">
        <f>Tabella2[[#This Row],[PESO Comunicazioni 
'[%']]]*Tabella2[[#This Row],[Copertura 
'[No = 0 ; SI = 1']]]</f>
        <v>0</v>
      </c>
    </row>
    <row r="51" spans="1:8" x14ac:dyDescent="0.3">
      <c r="A51" s="7" t="s">
        <v>158</v>
      </c>
      <c r="B51" s="23" t="s">
        <v>4</v>
      </c>
      <c r="C51" s="7" t="s">
        <v>8</v>
      </c>
      <c r="D51" s="7" t="s">
        <v>126</v>
      </c>
      <c r="E51" s="24">
        <v>631.35003370078539</v>
      </c>
      <c r="F51" s="25">
        <f>Tabella2[[#This Row],[Comunicazioni
'[N']]]/728786</f>
        <v>8.6630373484230681E-4</v>
      </c>
      <c r="G51" s="19"/>
      <c r="H51" s="25">
        <f>Tabella2[[#This Row],[PESO Comunicazioni 
'[%']]]*Tabella2[[#This Row],[Copertura 
'[No = 0 ; SI = 1']]]</f>
        <v>0</v>
      </c>
    </row>
    <row r="52" spans="1:8" x14ac:dyDescent="0.3">
      <c r="A52" s="7" t="s">
        <v>157</v>
      </c>
      <c r="B52" s="23" t="s">
        <v>4</v>
      </c>
      <c r="C52" s="7" t="s">
        <v>8</v>
      </c>
      <c r="D52" s="7" t="s">
        <v>126</v>
      </c>
      <c r="E52" s="24">
        <v>1471.2174633737231</v>
      </c>
      <c r="F52" s="25">
        <f>Tabella2[[#This Row],[Comunicazioni
'[N']]]/728786</f>
        <v>2.0187235531057444E-3</v>
      </c>
      <c r="G52" s="19"/>
      <c r="H52" s="25">
        <f>Tabella2[[#This Row],[PESO Comunicazioni 
'[%']]]*Tabella2[[#This Row],[Copertura 
'[No = 0 ; SI = 1']]]</f>
        <v>0</v>
      </c>
    </row>
    <row r="53" spans="1:8" x14ac:dyDescent="0.3">
      <c r="A53" s="7" t="s">
        <v>156</v>
      </c>
      <c r="B53" s="23" t="s">
        <v>4</v>
      </c>
      <c r="C53" s="7" t="s">
        <v>8</v>
      </c>
      <c r="D53" s="7" t="s">
        <v>126</v>
      </c>
      <c r="E53" s="24">
        <v>1482.9022216172425</v>
      </c>
      <c r="F53" s="25">
        <f>Tabella2[[#This Row],[Comunicazioni
'[N']]]/728786</f>
        <v>2.0347567346480893E-3</v>
      </c>
      <c r="G53" s="19"/>
      <c r="H53" s="25">
        <f>Tabella2[[#This Row],[PESO Comunicazioni 
'[%']]]*Tabella2[[#This Row],[Copertura 
'[No = 0 ; SI = 1']]]</f>
        <v>0</v>
      </c>
    </row>
    <row r="54" spans="1:8" x14ac:dyDescent="0.3">
      <c r="A54" s="7" t="s">
        <v>155</v>
      </c>
      <c r="B54" s="23" t="s">
        <v>4</v>
      </c>
      <c r="C54" s="7" t="s">
        <v>8</v>
      </c>
      <c r="D54" s="7" t="s">
        <v>126</v>
      </c>
      <c r="E54" s="24">
        <v>3494.335453445713</v>
      </c>
      <c r="F54" s="25">
        <f>Tabella2[[#This Row],[Comunicazioni
'[N']]]/728786</f>
        <v>4.7947346044596257E-3</v>
      </c>
      <c r="G54" s="19"/>
      <c r="H54" s="25">
        <f>Tabella2[[#This Row],[PESO Comunicazioni 
'[%']]]*Tabella2[[#This Row],[Copertura 
'[No = 0 ; SI = 1']]]</f>
        <v>0</v>
      </c>
    </row>
    <row r="55" spans="1:8" x14ac:dyDescent="0.3">
      <c r="A55" s="7" t="s">
        <v>154</v>
      </c>
      <c r="B55" s="23" t="s">
        <v>4</v>
      </c>
      <c r="C55" s="7" t="s">
        <v>8</v>
      </c>
      <c r="D55" s="7" t="s">
        <v>126</v>
      </c>
      <c r="E55" s="24">
        <v>709.04235541045796</v>
      </c>
      <c r="F55" s="25">
        <f>Tabella2[[#This Row],[Comunicazioni
'[N']]]/728786</f>
        <v>9.7290885858188547E-4</v>
      </c>
      <c r="G55" s="19"/>
      <c r="H55" s="25">
        <f>Tabella2[[#This Row],[PESO Comunicazioni 
'[%']]]*Tabella2[[#This Row],[Copertura 
'[No = 0 ; SI = 1']]]</f>
        <v>0</v>
      </c>
    </row>
    <row r="56" spans="1:8" x14ac:dyDescent="0.3">
      <c r="A56" s="7" t="s">
        <v>153</v>
      </c>
      <c r="B56" s="23" t="s">
        <v>4</v>
      </c>
      <c r="C56" s="7" t="s">
        <v>8</v>
      </c>
      <c r="D56" s="7" t="s">
        <v>126</v>
      </c>
      <c r="E56" s="24">
        <v>145.32129252940311</v>
      </c>
      <c r="F56" s="25">
        <f>Tabella2[[#This Row],[Comunicazioni
'[N']]]/728786</f>
        <v>1.9940187178321635E-4</v>
      </c>
      <c r="G56" s="19"/>
      <c r="H56" s="25">
        <f>Tabella2[[#This Row],[PESO Comunicazioni 
'[%']]]*Tabella2[[#This Row],[Copertura 
'[No = 0 ; SI = 1']]]</f>
        <v>0</v>
      </c>
    </row>
    <row r="57" spans="1:8" x14ac:dyDescent="0.3">
      <c r="A57" s="7" t="s">
        <v>152</v>
      </c>
      <c r="B57" s="23" t="s">
        <v>4</v>
      </c>
      <c r="C57" s="7" t="s">
        <v>8</v>
      </c>
      <c r="D57" s="7" t="s">
        <v>126</v>
      </c>
      <c r="E57" s="24">
        <v>64.628970819730441</v>
      </c>
      <c r="F57" s="25">
        <f>Tabella2[[#This Row],[Comunicazioni
'[N']]]/728786</f>
        <v>8.8680313315198762E-5</v>
      </c>
      <c r="G57" s="19"/>
      <c r="H57" s="25">
        <f>Tabella2[[#This Row],[PESO Comunicazioni 
'[%']]]*Tabella2[[#This Row],[Copertura 
'[No = 0 ; SI = 1']]]</f>
        <v>0</v>
      </c>
    </row>
    <row r="58" spans="1:8" x14ac:dyDescent="0.3">
      <c r="A58" s="7" t="s">
        <v>151</v>
      </c>
      <c r="B58" s="23" t="s">
        <v>4</v>
      </c>
      <c r="C58" s="7" t="s">
        <v>8</v>
      </c>
      <c r="D58" s="7" t="s">
        <v>126</v>
      </c>
      <c r="E58" s="24">
        <v>192.15695564449734</v>
      </c>
      <c r="F58" s="25">
        <f>Tabella2[[#This Row],[Comunicazioni
'[N']]]/728786</f>
        <v>2.6366718850869437E-4</v>
      </c>
      <c r="G58" s="19"/>
      <c r="H58" s="25">
        <f>Tabella2[[#This Row],[PESO Comunicazioni 
'[%']]]*Tabella2[[#This Row],[Copertura 
'[No = 0 ; SI = 1']]]</f>
        <v>0</v>
      </c>
    </row>
    <row r="59" spans="1:8" x14ac:dyDescent="0.3">
      <c r="A59" s="7" t="s">
        <v>150</v>
      </c>
      <c r="B59" s="23" t="s">
        <v>4</v>
      </c>
      <c r="C59" s="7" t="s">
        <v>8</v>
      </c>
      <c r="D59" s="7" t="s">
        <v>126</v>
      </c>
      <c r="E59" s="24">
        <v>215.09814283424703</v>
      </c>
      <c r="F59" s="25">
        <f>Tabella2[[#This Row],[Comunicazioni
'[N']]]/728786</f>
        <v>2.9514582172852802E-4</v>
      </c>
      <c r="G59" s="19"/>
      <c r="H59" s="25">
        <f>Tabella2[[#This Row],[PESO Comunicazioni 
'[%']]]*Tabella2[[#This Row],[Copertura 
'[No = 0 ; SI = 1']]]</f>
        <v>0</v>
      </c>
    </row>
    <row r="60" spans="1:8" x14ac:dyDescent="0.3">
      <c r="A60" s="7" t="s">
        <v>149</v>
      </c>
      <c r="B60" s="23" t="s">
        <v>4</v>
      </c>
      <c r="C60" s="7" t="s">
        <v>8</v>
      </c>
      <c r="D60" s="7" t="s">
        <v>126</v>
      </c>
      <c r="E60" s="24">
        <v>1525.5945433269153</v>
      </c>
      <c r="F60" s="25">
        <f>Tabella2[[#This Row],[Comunicazioni
'[N']]]/728786</f>
        <v>2.0933367865558824E-3</v>
      </c>
      <c r="G60" s="19"/>
      <c r="H60" s="25">
        <f>Tabella2[[#This Row],[PESO Comunicazioni 
'[%']]]*Tabella2[[#This Row],[Copertura 
'[No = 0 ; SI = 1']]]</f>
        <v>0</v>
      </c>
    </row>
    <row r="61" spans="1:8" x14ac:dyDescent="0.3">
      <c r="A61" s="7" t="s">
        <v>148</v>
      </c>
      <c r="B61" s="23" t="s">
        <v>4</v>
      </c>
      <c r="C61" s="7" t="s">
        <v>8</v>
      </c>
      <c r="D61" s="7" t="s">
        <v>126</v>
      </c>
      <c r="E61" s="24">
        <v>24.066376276403524</v>
      </c>
      <c r="F61" s="25">
        <f>Tabella2[[#This Row],[Comunicazioni
'[N']]]/728786</f>
        <v>3.3022555697287715E-5</v>
      </c>
      <c r="G61" s="19"/>
      <c r="H61" s="25">
        <f>Tabella2[[#This Row],[PESO Comunicazioni 
'[%']]]*Tabella2[[#This Row],[Copertura 
'[No = 0 ; SI = 1']]]</f>
        <v>0</v>
      </c>
    </row>
    <row r="62" spans="1:8" x14ac:dyDescent="0.3">
      <c r="A62" s="7" t="s">
        <v>147</v>
      </c>
      <c r="B62" s="23" t="s">
        <v>4</v>
      </c>
      <c r="C62" s="7" t="s">
        <v>8</v>
      </c>
      <c r="D62" s="7" t="s">
        <v>126</v>
      </c>
      <c r="E62" s="24">
        <v>684.16905719034253</v>
      </c>
      <c r="F62" s="25">
        <f>Tabella2[[#This Row],[Comunicazioni
'[N']]]/728786</f>
        <v>9.3877908904718601E-4</v>
      </c>
      <c r="G62" s="19"/>
      <c r="H62" s="25">
        <f>Tabella2[[#This Row],[PESO Comunicazioni 
'[%']]]*Tabella2[[#This Row],[Copertura 
'[No = 0 ; SI = 1']]]</f>
        <v>0</v>
      </c>
    </row>
    <row r="63" spans="1:8" x14ac:dyDescent="0.3">
      <c r="A63" s="7" t="s">
        <v>146</v>
      </c>
      <c r="B63" s="23" t="s">
        <v>4</v>
      </c>
      <c r="C63" s="7" t="s">
        <v>8</v>
      </c>
      <c r="D63" s="7" t="s">
        <v>126</v>
      </c>
      <c r="E63" s="24">
        <v>779.92321709672672</v>
      </c>
      <c r="F63" s="25">
        <f>Tabella2[[#This Row],[Comunicazioni
'[N']]]/728786</f>
        <v>1.0701676721242268E-3</v>
      </c>
      <c r="G63" s="19"/>
      <c r="H63" s="25">
        <f>Tabella2[[#This Row],[PESO Comunicazioni 
'[%']]]*Tabella2[[#This Row],[Copertura 
'[No = 0 ; SI = 1']]]</f>
        <v>0</v>
      </c>
    </row>
    <row r="64" spans="1:8" x14ac:dyDescent="0.3">
      <c r="A64" s="7" t="s">
        <v>145</v>
      </c>
      <c r="B64" s="23" t="s">
        <v>4</v>
      </c>
      <c r="C64" s="7" t="s">
        <v>8</v>
      </c>
      <c r="D64" s="7" t="s">
        <v>126</v>
      </c>
      <c r="E64" s="24">
        <v>3183.6928683869069</v>
      </c>
      <c r="F64" s="25">
        <f>Tabella2[[#This Row],[Comunicazioni
'[N']]]/728786</f>
        <v>4.3684879627036016E-3</v>
      </c>
      <c r="G64" s="19"/>
      <c r="H64" s="25">
        <f>Tabella2[[#This Row],[PESO Comunicazioni 
'[%']]]*Tabella2[[#This Row],[Copertura 
'[No = 0 ; SI = 1']]]</f>
        <v>0</v>
      </c>
    </row>
    <row r="65" spans="1:8" x14ac:dyDescent="0.3">
      <c r="A65" s="7" t="s">
        <v>144</v>
      </c>
      <c r="B65" s="23" t="s">
        <v>4</v>
      </c>
      <c r="C65" s="7" t="s">
        <v>8</v>
      </c>
      <c r="D65" s="7" t="s">
        <v>126</v>
      </c>
      <c r="E65" s="24">
        <v>2682.2342852250049</v>
      </c>
      <c r="F65" s="25">
        <f>Tabella2[[#This Row],[Comunicazioni
'[N']]]/728786</f>
        <v>3.6804141205031447E-3</v>
      </c>
      <c r="G65" s="19"/>
      <c r="H65" s="25">
        <f>Tabella2[[#This Row],[PESO Comunicazioni 
'[%']]]*Tabella2[[#This Row],[Copertura 
'[No = 0 ; SI = 1']]]</f>
        <v>0</v>
      </c>
    </row>
    <row r="66" spans="1:8" x14ac:dyDescent="0.3">
      <c r="A66" s="7" t="s">
        <v>143</v>
      </c>
      <c r="B66" s="23" t="s">
        <v>4</v>
      </c>
      <c r="C66" s="7" t="s">
        <v>8</v>
      </c>
      <c r="D66" s="7" t="s">
        <v>126</v>
      </c>
      <c r="E66" s="24">
        <v>492.28063203792055</v>
      </c>
      <c r="F66" s="25">
        <f>Tabella2[[#This Row],[Comunicazioni
'[N']]]/728786</f>
        <v>6.7548036328623291E-4</v>
      </c>
      <c r="G66" s="19"/>
      <c r="H66" s="25">
        <f>Tabella2[[#This Row],[PESO Comunicazioni 
'[%']]]*Tabella2[[#This Row],[Copertura 
'[No = 0 ; SI = 1']]]</f>
        <v>0</v>
      </c>
    </row>
    <row r="67" spans="1:8" x14ac:dyDescent="0.3">
      <c r="A67" s="7" t="s">
        <v>142</v>
      </c>
      <c r="B67" s="23" t="s">
        <v>4</v>
      </c>
      <c r="C67" s="7" t="s">
        <v>8</v>
      </c>
      <c r="D67" s="7" t="s">
        <v>126</v>
      </c>
      <c r="E67" s="24">
        <v>507.65771199111265</v>
      </c>
      <c r="F67" s="25">
        <f>Tabella2[[#This Row],[Comunicazioni
'[N']]]/728786</f>
        <v>6.9657994526666628E-4</v>
      </c>
      <c r="G67" s="19"/>
      <c r="H67" s="25">
        <f>Tabella2[[#This Row],[PESO Comunicazioni 
'[%']]]*Tabella2[[#This Row],[Copertura 
'[No = 0 ; SI = 1']]]</f>
        <v>0</v>
      </c>
    </row>
    <row r="68" spans="1:8" x14ac:dyDescent="0.3">
      <c r="A68" s="7" t="s">
        <v>141</v>
      </c>
      <c r="B68" s="23" t="s">
        <v>4</v>
      </c>
      <c r="C68" s="7" t="s">
        <v>8</v>
      </c>
      <c r="D68" s="7" t="s">
        <v>126</v>
      </c>
      <c r="E68" s="24">
        <v>1682.29140311628</v>
      </c>
      <c r="F68" s="25">
        <f>Tabella2[[#This Row],[Comunicazioni
'[N']]]/728786</f>
        <v>2.308347585047298E-3</v>
      </c>
      <c r="G68" s="19"/>
      <c r="H68" s="25">
        <f>Tabella2[[#This Row],[PESO Comunicazioni 
'[%']]]*Tabella2[[#This Row],[Copertura 
'[No = 0 ; SI = 1']]]</f>
        <v>0</v>
      </c>
    </row>
    <row r="69" spans="1:8" x14ac:dyDescent="0.3">
      <c r="A69" s="7" t="s">
        <v>140</v>
      </c>
      <c r="B69" s="23" t="s">
        <v>4</v>
      </c>
      <c r="C69" s="7" t="s">
        <v>8</v>
      </c>
      <c r="D69" s="7" t="s">
        <v>126</v>
      </c>
      <c r="E69" s="24">
        <v>3644.9192256942692</v>
      </c>
      <c r="F69" s="25">
        <f>Tabella2[[#This Row],[Comunicazioni
'[N']]]/728786</f>
        <v>5.0013573610007177E-3</v>
      </c>
      <c r="G69" s="19"/>
      <c r="H69" s="25">
        <f>Tabella2[[#This Row],[PESO Comunicazioni 
'[%']]]*Tabella2[[#This Row],[Copertura 
'[No = 0 ; SI = 1']]]</f>
        <v>0</v>
      </c>
    </row>
    <row r="70" spans="1:8" x14ac:dyDescent="0.3">
      <c r="A70" s="7" t="s">
        <v>139</v>
      </c>
      <c r="B70" s="23" t="s">
        <v>4</v>
      </c>
      <c r="C70" s="7" t="s">
        <v>8</v>
      </c>
      <c r="D70" s="7" t="s">
        <v>126</v>
      </c>
      <c r="E70" s="24">
        <v>1600.3592920859139</v>
      </c>
      <c r="F70" s="25">
        <f>Tabella2[[#This Row],[Comunicazioni
'[N']]]/728786</f>
        <v>2.1959248559740635E-3</v>
      </c>
      <c r="G70" s="19"/>
      <c r="H70" s="25">
        <f>Tabella2[[#This Row],[PESO Comunicazioni 
'[%']]]*Tabella2[[#This Row],[Copertura 
'[No = 0 ; SI = 1']]]</f>
        <v>0</v>
      </c>
    </row>
    <row r="71" spans="1:8" x14ac:dyDescent="0.3">
      <c r="A71" s="7" t="s">
        <v>138</v>
      </c>
      <c r="B71" s="23" t="s">
        <v>4</v>
      </c>
      <c r="C71" s="7" t="s">
        <v>8</v>
      </c>
      <c r="D71" s="7" t="s">
        <v>126</v>
      </c>
      <c r="E71" s="24">
        <v>862.17813334972629</v>
      </c>
      <c r="F71" s="25">
        <f>Tabella2[[#This Row],[Comunicazioni
'[N']]]/728786</f>
        <v>1.1830333367404511E-3</v>
      </c>
      <c r="G71" s="19"/>
      <c r="H71" s="25">
        <f>Tabella2[[#This Row],[PESO Comunicazioni 
'[%']]]*Tabella2[[#This Row],[Copertura 
'[No = 0 ; SI = 1']]]</f>
        <v>0</v>
      </c>
    </row>
    <row r="72" spans="1:8" x14ac:dyDescent="0.3">
      <c r="A72" s="7" t="s">
        <v>137</v>
      </c>
      <c r="B72" s="23" t="s">
        <v>4</v>
      </c>
      <c r="C72" s="7" t="s">
        <v>8</v>
      </c>
      <c r="D72" s="7" t="s">
        <v>126</v>
      </c>
      <c r="E72" s="24">
        <v>1391.5930306336845</v>
      </c>
      <c r="F72" s="25">
        <f>Tabella2[[#This Row],[Comunicazioni
'[N']]]/728786</f>
        <v>1.9094672930512998E-3</v>
      </c>
      <c r="G72" s="19"/>
      <c r="H72" s="25">
        <f>Tabella2[[#This Row],[PESO Comunicazioni 
'[%']]]*Tabella2[[#This Row],[Copertura 
'[No = 0 ; SI = 1']]]</f>
        <v>0</v>
      </c>
    </row>
    <row r="73" spans="1:8" x14ac:dyDescent="0.3">
      <c r="A73" s="7" t="s">
        <v>136</v>
      </c>
      <c r="B73" s="23" t="s">
        <v>4</v>
      </c>
      <c r="C73" s="7" t="s">
        <v>8</v>
      </c>
      <c r="D73" s="7" t="s">
        <v>126</v>
      </c>
      <c r="E73" s="24">
        <v>1079.3818002586288</v>
      </c>
      <c r="F73" s="25">
        <f>Tabella2[[#This Row],[Comunicazioni
'[N']]]/728786</f>
        <v>1.4810682426098043E-3</v>
      </c>
      <c r="G73" s="19"/>
      <c r="H73" s="25">
        <f>Tabella2[[#This Row],[PESO Comunicazioni 
'[%']]]*Tabella2[[#This Row],[Copertura 
'[No = 0 ; SI = 1']]]</f>
        <v>0</v>
      </c>
    </row>
    <row r="74" spans="1:8" x14ac:dyDescent="0.3">
      <c r="A74" s="7" t="s">
        <v>135</v>
      </c>
      <c r="B74" s="23" t="s">
        <v>4</v>
      </c>
      <c r="C74" s="7" t="s">
        <v>8</v>
      </c>
      <c r="D74" s="7" t="s">
        <v>126</v>
      </c>
      <c r="E74" s="24">
        <v>2675.855692578582</v>
      </c>
      <c r="F74" s="25">
        <f>Tabella2[[#This Row],[Comunicazioni
'[N']]]/728786</f>
        <v>3.6716617670737115E-3</v>
      </c>
      <c r="G74" s="19"/>
      <c r="H74" s="25">
        <f>Tabella2[[#This Row],[PESO Comunicazioni 
'[%']]]*Tabella2[[#This Row],[Copertura 
'[No = 0 ; SI = 1']]]</f>
        <v>0</v>
      </c>
    </row>
    <row r="75" spans="1:8" x14ac:dyDescent="0.3">
      <c r="A75" s="7" t="s">
        <v>134</v>
      </c>
      <c r="B75" s="23" t="s">
        <v>4</v>
      </c>
      <c r="C75" s="7" t="s">
        <v>8</v>
      </c>
      <c r="D75" s="7" t="s">
        <v>126</v>
      </c>
      <c r="E75" s="24">
        <v>1890.2431791586439</v>
      </c>
      <c r="F75" s="25">
        <f>Tabella2[[#This Row],[Comunicazioni
'[N']]]/728786</f>
        <v>2.5936875559610692E-3</v>
      </c>
      <c r="G75" s="19"/>
      <c r="H75" s="25">
        <f>Tabella2[[#This Row],[PESO Comunicazioni 
'[%']]]*Tabella2[[#This Row],[Copertura 
'[No = 0 ; SI = 1']]]</f>
        <v>0</v>
      </c>
    </row>
    <row r="76" spans="1:8" x14ac:dyDescent="0.3">
      <c r="A76" s="7" t="s">
        <v>133</v>
      </c>
      <c r="B76" s="23" t="s">
        <v>4</v>
      </c>
      <c r="C76" s="7" t="s">
        <v>8</v>
      </c>
      <c r="D76" s="7" t="s">
        <v>126</v>
      </c>
      <c r="E76" s="24">
        <v>397.96236489497869</v>
      </c>
      <c r="F76" s="25">
        <f>Tabella2[[#This Row],[Comunicazioni
'[N']]]/728786</f>
        <v>5.4606203315510826E-4</v>
      </c>
      <c r="G76" s="19"/>
      <c r="H76" s="25">
        <f>Tabella2[[#This Row],[PESO Comunicazioni 
'[%']]]*Tabella2[[#This Row],[Copertura 
'[No = 0 ; SI = 1']]]</f>
        <v>0</v>
      </c>
    </row>
    <row r="77" spans="1:8" x14ac:dyDescent="0.3">
      <c r="A77" s="7" t="s">
        <v>132</v>
      </c>
      <c r="B77" s="23" t="s">
        <v>4</v>
      </c>
      <c r="C77" s="7" t="s">
        <v>8</v>
      </c>
      <c r="D77" s="7" t="s">
        <v>126</v>
      </c>
      <c r="E77" s="24">
        <v>1398.0228726242044</v>
      </c>
      <c r="F77" s="25">
        <f>Tabella2[[#This Row],[Comunicazioni
'[N']]]/728786</f>
        <v>1.9182899680073497E-3</v>
      </c>
      <c r="G77" s="19"/>
      <c r="H77" s="25">
        <f>Tabella2[[#This Row],[PESO Comunicazioni 
'[%']]]*Tabella2[[#This Row],[Copertura 
'[No = 0 ; SI = 1']]]</f>
        <v>0</v>
      </c>
    </row>
    <row r="78" spans="1:8" x14ac:dyDescent="0.3">
      <c r="A78" s="7" t="s">
        <v>131</v>
      </c>
      <c r="B78" s="23" t="s">
        <v>4</v>
      </c>
      <c r="C78" s="7" t="s">
        <v>8</v>
      </c>
      <c r="D78" s="7" t="s">
        <v>126</v>
      </c>
      <c r="E78" s="24">
        <v>2577.5434762085629</v>
      </c>
      <c r="F78" s="25">
        <f>Tabella2[[#This Row],[Comunicazioni
'[N']]]/728786</f>
        <v>3.5367631598419327E-3</v>
      </c>
      <c r="G78" s="19"/>
      <c r="H78" s="25">
        <f>Tabella2[[#This Row],[PESO Comunicazioni 
'[%']]]*Tabella2[[#This Row],[Copertura 
'[No = 0 ; SI = 1']]]</f>
        <v>0</v>
      </c>
    </row>
    <row r="79" spans="1:8" x14ac:dyDescent="0.3">
      <c r="A79" s="7" t="s">
        <v>130</v>
      </c>
      <c r="B79" s="23" t="s">
        <v>4</v>
      </c>
      <c r="C79" s="7" t="s">
        <v>8</v>
      </c>
      <c r="D79" s="7" t="s">
        <v>126</v>
      </c>
      <c r="E79" s="24">
        <v>867.43002421626466</v>
      </c>
      <c r="F79" s="25">
        <f>Tabella2[[#This Row],[Comunicazioni
'[N']]]/728786</f>
        <v>1.190239692058114E-3</v>
      </c>
      <c r="G79" s="19"/>
      <c r="H79" s="25">
        <f>Tabella2[[#This Row],[PESO Comunicazioni 
'[%']]]*Tabella2[[#This Row],[Copertura 
'[No = 0 ; SI = 1']]]</f>
        <v>0</v>
      </c>
    </row>
    <row r="80" spans="1:8" x14ac:dyDescent="0.3">
      <c r="A80" s="7" t="s">
        <v>129</v>
      </c>
      <c r="B80" s="23" t="s">
        <v>4</v>
      </c>
      <c r="C80" s="7" t="s">
        <v>8</v>
      </c>
      <c r="D80" s="7" t="s">
        <v>126</v>
      </c>
      <c r="E80" s="24">
        <v>4187.703639465266</v>
      </c>
      <c r="F80" s="25">
        <f>Tabella2[[#This Row],[Comunicazioni
'[N']]]/728786</f>
        <v>5.7461362313014604E-3</v>
      </c>
      <c r="G80" s="19"/>
      <c r="H80" s="25">
        <f>Tabella2[[#This Row],[PESO Comunicazioni 
'[%']]]*Tabella2[[#This Row],[Copertura 
'[No = 0 ; SI = 1']]]</f>
        <v>0</v>
      </c>
    </row>
    <row r="81" spans="1:8" x14ac:dyDescent="0.3">
      <c r="A81" s="7" t="s">
        <v>128</v>
      </c>
      <c r="B81" s="23" t="s">
        <v>4</v>
      </c>
      <c r="C81" s="7" t="s">
        <v>8</v>
      </c>
      <c r="D81" s="7" t="s">
        <v>126</v>
      </c>
      <c r="E81" s="24">
        <v>389.33793215494018</v>
      </c>
      <c r="F81" s="25">
        <f>Tabella2[[#This Row],[Comunicazioni
'[N']]]/728786</f>
        <v>5.3422806167371516E-4</v>
      </c>
      <c r="G81" s="19"/>
      <c r="H81" s="25">
        <f>Tabella2[[#This Row],[PESO Comunicazioni 
'[%']]]*Tabella2[[#This Row],[Copertura 
'[No = 0 ; SI = 1']]]</f>
        <v>0</v>
      </c>
    </row>
    <row r="82" spans="1:8" x14ac:dyDescent="0.3">
      <c r="A82" s="7" t="s">
        <v>127</v>
      </c>
      <c r="B82" s="23" t="s">
        <v>4</v>
      </c>
      <c r="C82" s="7" t="s">
        <v>8</v>
      </c>
      <c r="D82" s="7" t="s">
        <v>126</v>
      </c>
      <c r="E82" s="24">
        <v>1301.3969271909352</v>
      </c>
      <c r="F82" s="25">
        <f>Tabella2[[#This Row],[Comunicazioni
'[N']]]/728786</f>
        <v>1.7857051688574359E-3</v>
      </c>
      <c r="G82" s="19"/>
      <c r="H82" s="25">
        <f>Tabella2[[#This Row],[PESO Comunicazioni 
'[%']]]*Tabella2[[#This Row],[Copertura 
'[No = 0 ; SI = 1']]]</f>
        <v>0</v>
      </c>
    </row>
    <row r="83" spans="1:8" x14ac:dyDescent="0.3">
      <c r="A83" s="7" t="s">
        <v>125</v>
      </c>
      <c r="B83" s="23" t="s">
        <v>4</v>
      </c>
      <c r="C83" s="7" t="s">
        <v>8</v>
      </c>
      <c r="D83" s="7" t="s">
        <v>126</v>
      </c>
      <c r="E83" s="24">
        <v>716.48278625359239</v>
      </c>
      <c r="F83" s="25">
        <f>Tabella2[[#This Row],[Comunicazioni
'[N']]]/728786</f>
        <v>9.8311820788762731E-4</v>
      </c>
      <c r="G83" s="19"/>
      <c r="H83" s="25">
        <f>Tabella2[[#This Row],[PESO Comunicazioni 
'[%']]]*Tabella2[[#This Row],[Copertura 
'[No = 0 ; SI = 1']]]</f>
        <v>0</v>
      </c>
    </row>
    <row r="84" spans="1:8" x14ac:dyDescent="0.3">
      <c r="A84" s="7" t="s">
        <v>123</v>
      </c>
      <c r="B84" s="23" t="s">
        <v>4</v>
      </c>
      <c r="C84" s="7" t="s">
        <v>8</v>
      </c>
      <c r="D84" s="7" t="s">
        <v>100</v>
      </c>
      <c r="E84" s="24">
        <v>2312.2115948265455</v>
      </c>
      <c r="F84" s="25">
        <f>Tabella2[[#This Row],[Comunicazioni
'[N']]]/728786</f>
        <v>3.1726893694809526E-3</v>
      </c>
      <c r="G84" s="19"/>
      <c r="H84" s="25">
        <f>Tabella2[[#This Row],[PESO Comunicazioni 
'[%']]]*Tabella2[[#This Row],[Copertura 
'[No = 0 ; SI = 1']]]</f>
        <v>0</v>
      </c>
    </row>
    <row r="85" spans="1:8" x14ac:dyDescent="0.3">
      <c r="A85" s="7" t="s">
        <v>122</v>
      </c>
      <c r="B85" s="23" t="s">
        <v>4</v>
      </c>
      <c r="C85" s="7" t="s">
        <v>8</v>
      </c>
      <c r="D85" s="7" t="s">
        <v>100</v>
      </c>
      <c r="E85" s="24">
        <v>2043.2166795834714</v>
      </c>
      <c r="F85" s="25">
        <f>Tabella2[[#This Row],[Comunicazioni
'[N']]]/728786</f>
        <v>2.8035893658542718E-3</v>
      </c>
      <c r="G85" s="19"/>
      <c r="H85" s="25">
        <f>Tabella2[[#This Row],[PESO Comunicazioni 
'[%']]]*Tabella2[[#This Row],[Copertura 
'[No = 0 ; SI = 1']]]</f>
        <v>0</v>
      </c>
    </row>
    <row r="86" spans="1:8" x14ac:dyDescent="0.3">
      <c r="A86" s="7" t="s">
        <v>121</v>
      </c>
      <c r="B86" s="23" t="s">
        <v>4</v>
      </c>
      <c r="C86" s="7" t="s">
        <v>8</v>
      </c>
      <c r="D86" s="7" t="s">
        <v>100</v>
      </c>
      <c r="E86" s="24">
        <v>1151.1359601650131</v>
      </c>
      <c r="F86" s="25">
        <f>Tabella2[[#This Row],[Comunicazioni
'[N']]]/728786</f>
        <v>1.5795253478593347E-3</v>
      </c>
      <c r="G86" s="19"/>
      <c r="H86" s="25">
        <f>Tabella2[[#This Row],[PESO Comunicazioni 
'[%']]]*Tabella2[[#This Row],[Copertura 
'[No = 0 ; SI = 1']]]</f>
        <v>0</v>
      </c>
    </row>
    <row r="87" spans="1:8" x14ac:dyDescent="0.3">
      <c r="A87" s="7" t="s">
        <v>120</v>
      </c>
      <c r="B87" s="23" t="s">
        <v>4</v>
      </c>
      <c r="C87" s="7" t="s">
        <v>8</v>
      </c>
      <c r="D87" s="7" t="s">
        <v>100</v>
      </c>
      <c r="E87" s="24">
        <v>1426.7136816406464</v>
      </c>
      <c r="F87" s="25">
        <f>Tabella2[[#This Row],[Comunicazioni
'[N']]]/728786</f>
        <v>1.957657915548112E-3</v>
      </c>
      <c r="G87" s="19"/>
      <c r="H87" s="25">
        <f>Tabella2[[#This Row],[PESO Comunicazioni 
'[%']]]*Tabella2[[#This Row],[Copertura 
'[No = 0 ; SI = 1']]]</f>
        <v>0</v>
      </c>
    </row>
    <row r="88" spans="1:8" x14ac:dyDescent="0.3">
      <c r="A88" s="7" t="s">
        <v>119</v>
      </c>
      <c r="B88" s="23" t="s">
        <v>4</v>
      </c>
      <c r="C88" s="7" t="s">
        <v>8</v>
      </c>
      <c r="D88" s="7" t="s">
        <v>100</v>
      </c>
      <c r="E88" s="24">
        <v>753.23845885320725</v>
      </c>
      <c r="F88" s="25">
        <f>Tabella2[[#This Row],[Comunicazioni
'[N']]]/728786</f>
        <v>1.0335523169396877E-3</v>
      </c>
      <c r="G88" s="19"/>
      <c r="H88" s="25">
        <f>Tabella2[[#This Row],[PESO Comunicazioni 
'[%']]]*Tabella2[[#This Row],[Copertura 
'[No = 0 ; SI = 1']]]</f>
        <v>0</v>
      </c>
    </row>
    <row r="89" spans="1:8" x14ac:dyDescent="0.3">
      <c r="A89" s="7" t="s">
        <v>118</v>
      </c>
      <c r="B89" s="23" t="s">
        <v>4</v>
      </c>
      <c r="C89" s="7" t="s">
        <v>8</v>
      </c>
      <c r="D89" s="7" t="s">
        <v>100</v>
      </c>
      <c r="E89" s="24">
        <v>501.96841566790124</v>
      </c>
      <c r="F89" s="25">
        <f>Tabella2[[#This Row],[Comunicazioni
'[N']]]/728786</f>
        <v>6.8877340627825079E-4</v>
      </c>
      <c r="G89" s="19"/>
      <c r="H89" s="25">
        <f>Tabella2[[#This Row],[PESO Comunicazioni 
'[%']]]*Tabella2[[#This Row],[Copertura 
'[No = 0 ; SI = 1']]]</f>
        <v>0</v>
      </c>
    </row>
    <row r="90" spans="1:8" x14ac:dyDescent="0.3">
      <c r="A90" s="7" t="s">
        <v>117</v>
      </c>
      <c r="B90" s="23" t="s">
        <v>4</v>
      </c>
      <c r="C90" s="7" t="s">
        <v>8</v>
      </c>
      <c r="D90" s="7" t="s">
        <v>100</v>
      </c>
      <c r="E90" s="24">
        <v>167.82356156924908</v>
      </c>
      <c r="F90" s="25">
        <f>Tabella2[[#This Row],[Comunicazioni
'[N']]]/728786</f>
        <v>2.302782456979814E-4</v>
      </c>
      <c r="G90" s="19"/>
      <c r="H90" s="25">
        <f>Tabella2[[#This Row],[PESO Comunicazioni 
'[%']]]*Tabella2[[#This Row],[Copertura 
'[No = 0 ; SI = 1']]]</f>
        <v>0</v>
      </c>
    </row>
    <row r="91" spans="1:8" x14ac:dyDescent="0.3">
      <c r="A91" s="7" t="s">
        <v>116</v>
      </c>
      <c r="B91" s="23" t="s">
        <v>4</v>
      </c>
      <c r="C91" s="7" t="s">
        <v>8</v>
      </c>
      <c r="D91" s="7" t="s">
        <v>100</v>
      </c>
      <c r="E91" s="24">
        <v>388.83868850155545</v>
      </c>
      <c r="F91" s="25">
        <f>Tabella2[[#This Row],[Comunicazioni
'[N']]]/728786</f>
        <v>5.3354302703613335E-4</v>
      </c>
      <c r="G91" s="19"/>
      <c r="H91" s="25">
        <f>Tabella2[[#This Row],[PESO Comunicazioni 
'[%']]]*Tabella2[[#This Row],[Copertura 
'[No = 0 ; SI = 1']]]</f>
        <v>0</v>
      </c>
    </row>
    <row r="92" spans="1:8" x14ac:dyDescent="0.3">
      <c r="A92" s="7" t="s">
        <v>115</v>
      </c>
      <c r="B92" s="23" t="s">
        <v>4</v>
      </c>
      <c r="C92" s="7" t="s">
        <v>8</v>
      </c>
      <c r="D92" s="7" t="s">
        <v>100</v>
      </c>
      <c r="E92" s="24">
        <v>300.26853049207534</v>
      </c>
      <c r="F92" s="25">
        <f>Tabella2[[#This Row],[Comunicazioni
'[N']]]/728786</f>
        <v>4.1201193559162132E-4</v>
      </c>
      <c r="G92" s="19"/>
      <c r="H92" s="25">
        <f>Tabella2[[#This Row],[PESO Comunicazioni 
'[%']]]*Tabella2[[#This Row],[Copertura 
'[No = 0 ; SI = 1']]]</f>
        <v>0</v>
      </c>
    </row>
    <row r="93" spans="1:8" x14ac:dyDescent="0.3">
      <c r="A93" s="7" t="s">
        <v>114</v>
      </c>
      <c r="B93" s="23" t="s">
        <v>4</v>
      </c>
      <c r="C93" s="7" t="s">
        <v>8</v>
      </c>
      <c r="D93" s="7" t="s">
        <v>100</v>
      </c>
      <c r="E93" s="24">
        <v>927.3696987127837</v>
      </c>
      <c r="F93" s="25">
        <f>Tabella2[[#This Row],[Comunicazioni
'[N']]]/728786</f>
        <v>1.2724856112943767E-3</v>
      </c>
      <c r="G93" s="19"/>
      <c r="H93" s="25">
        <f>Tabella2[[#This Row],[PESO Comunicazioni 
'[%']]]*Tabella2[[#This Row],[Copertura 
'[No = 0 ; SI = 1']]]</f>
        <v>0</v>
      </c>
    </row>
    <row r="94" spans="1:8" x14ac:dyDescent="0.3">
      <c r="A94" s="7" t="s">
        <v>113</v>
      </c>
      <c r="B94" s="23" t="s">
        <v>4</v>
      </c>
      <c r="C94" s="7" t="s">
        <v>8</v>
      </c>
      <c r="D94" s="7" t="s">
        <v>100</v>
      </c>
      <c r="E94" s="24">
        <v>260.3288559955563</v>
      </c>
      <c r="F94" s="25">
        <f>Tabella2[[#This Row],[Comunicazioni
'[N']]]/728786</f>
        <v>3.5720891454495048E-4</v>
      </c>
      <c r="G94" s="19"/>
      <c r="H94" s="25">
        <f>Tabella2[[#This Row],[PESO Comunicazioni 
'[%']]]*Tabella2[[#This Row],[Copertura 
'[No = 0 ; SI = 1']]]</f>
        <v>0</v>
      </c>
    </row>
    <row r="95" spans="1:8" x14ac:dyDescent="0.3">
      <c r="A95" s="7" t="s">
        <v>112</v>
      </c>
      <c r="B95" s="23" t="s">
        <v>4</v>
      </c>
      <c r="C95" s="7" t="s">
        <v>8</v>
      </c>
      <c r="D95" s="7" t="s">
        <v>100</v>
      </c>
      <c r="E95" s="24">
        <v>373.02420309169031</v>
      </c>
      <c r="F95" s="25">
        <f>Tabella2[[#This Row],[Comunicazioni
'[N']]]/728786</f>
        <v>5.1184326138494743E-4</v>
      </c>
      <c r="G95" s="19"/>
      <c r="H95" s="25">
        <f>Tabella2[[#This Row],[PESO Comunicazioni 
'[%']]]*Tabella2[[#This Row],[Copertura 
'[No = 0 ; SI = 1']]]</f>
        <v>0</v>
      </c>
    </row>
    <row r="96" spans="1:8" x14ac:dyDescent="0.3">
      <c r="A96" s="7" t="s">
        <v>111</v>
      </c>
      <c r="B96" s="23" t="s">
        <v>4</v>
      </c>
      <c r="C96" s="7" t="s">
        <v>8</v>
      </c>
      <c r="D96" s="7" t="s">
        <v>100</v>
      </c>
      <c r="E96" s="24">
        <v>157.69685978936459</v>
      </c>
      <c r="F96" s="25">
        <f>Tabella2[[#This Row],[Comunicazioni
'[N']]]/728786</f>
        <v>2.1638294340089491E-4</v>
      </c>
      <c r="G96" s="19"/>
      <c r="H96" s="25">
        <f>Tabella2[[#This Row],[PESO Comunicazioni 
'[%']]]*Tabella2[[#This Row],[Copertura 
'[No = 0 ; SI = 1']]]</f>
        <v>0</v>
      </c>
    </row>
    <row r="97" spans="1:8" x14ac:dyDescent="0.3">
      <c r="A97" s="7" t="s">
        <v>110</v>
      </c>
      <c r="B97" s="23" t="s">
        <v>4</v>
      </c>
      <c r="C97" s="7" t="s">
        <v>8</v>
      </c>
      <c r="D97" s="7" t="s">
        <v>100</v>
      </c>
      <c r="E97" s="24">
        <v>459.46765932128596</v>
      </c>
      <c r="F97" s="25">
        <f>Tabella2[[#This Row],[Comunicazioni
'[N']]]/728786</f>
        <v>6.3045620980820981E-4</v>
      </c>
      <c r="G97" s="19"/>
      <c r="H97" s="25">
        <f>Tabella2[[#This Row],[PESO Comunicazioni 
'[%']]]*Tabella2[[#This Row],[Copertura 
'[No = 0 ; SI = 1']]]</f>
        <v>0</v>
      </c>
    </row>
    <row r="98" spans="1:8" x14ac:dyDescent="0.3">
      <c r="A98" s="7" t="s">
        <v>109</v>
      </c>
      <c r="B98" s="23" t="s">
        <v>4</v>
      </c>
      <c r="C98" s="7" t="s">
        <v>8</v>
      </c>
      <c r="D98" s="7" t="s">
        <v>100</v>
      </c>
      <c r="E98" s="24">
        <v>994.18872220234084</v>
      </c>
      <c r="F98" s="25">
        <f>Tabella2[[#This Row],[Comunicazioni
'[N']]]/728786</f>
        <v>1.3641709942319705E-3</v>
      </c>
      <c r="G98" s="19"/>
      <c r="H98" s="25">
        <f>Tabella2[[#This Row],[PESO Comunicazioni 
'[%']]]*Tabella2[[#This Row],[Copertura 
'[No = 0 ; SI = 1']]]</f>
        <v>0</v>
      </c>
    </row>
    <row r="99" spans="1:8" x14ac:dyDescent="0.3">
      <c r="A99" s="7" t="s">
        <v>108</v>
      </c>
      <c r="B99" s="23" t="s">
        <v>4</v>
      </c>
      <c r="C99" s="7" t="s">
        <v>8</v>
      </c>
      <c r="D99" s="7" t="s">
        <v>100</v>
      </c>
      <c r="E99" s="24">
        <v>242.01512693230643</v>
      </c>
      <c r="F99" s="25">
        <f>Tabella2[[#This Row],[Comunicazioni
'[N']]]/728786</f>
        <v>3.3207982443722361E-4</v>
      </c>
      <c r="G99" s="19"/>
      <c r="H99" s="25">
        <f>Tabella2[[#This Row],[PESO Comunicazioni 
'[%']]]*Tabella2[[#This Row],[Copertura 
'[No = 0 ; SI = 1']]]</f>
        <v>0</v>
      </c>
    </row>
    <row r="100" spans="1:8" x14ac:dyDescent="0.3">
      <c r="A100" s="7" t="s">
        <v>107</v>
      </c>
      <c r="B100" s="23" t="s">
        <v>4</v>
      </c>
      <c r="C100" s="7" t="s">
        <v>8</v>
      </c>
      <c r="D100" s="7" t="s">
        <v>100</v>
      </c>
      <c r="E100" s="24">
        <v>141.44648161605693</v>
      </c>
      <c r="F100" s="25">
        <f>Tabella2[[#This Row],[Comunicazioni
'[N']]]/728786</f>
        <v>1.9408506971327238E-4</v>
      </c>
      <c r="G100" s="19"/>
      <c r="H100" s="25">
        <f>Tabella2[[#This Row],[PESO Comunicazioni 
'[%']]]*Tabella2[[#This Row],[Copertura 
'[No = 0 ; SI = 1']]]</f>
        <v>0</v>
      </c>
    </row>
    <row r="101" spans="1:8" x14ac:dyDescent="0.3">
      <c r="A101" s="7" t="s">
        <v>106</v>
      </c>
      <c r="B101" s="23" t="s">
        <v>4</v>
      </c>
      <c r="C101" s="7" t="s">
        <v>8</v>
      </c>
      <c r="D101" s="7" t="s">
        <v>100</v>
      </c>
      <c r="E101" s="24">
        <v>300.14334140542155</v>
      </c>
      <c r="F101" s="25">
        <f>Tabella2[[#This Row],[Comunicazioni
'[N']]]/728786</f>
        <v>4.1184015802364692E-4</v>
      </c>
      <c r="G101" s="19"/>
      <c r="H101" s="25">
        <f>Tabella2[[#This Row],[PESO Comunicazioni 
'[%']]]*Tabella2[[#This Row],[Copertura 
'[No = 0 ; SI = 1']]]</f>
        <v>0</v>
      </c>
    </row>
    <row r="102" spans="1:8" x14ac:dyDescent="0.3">
      <c r="A102" s="7" t="s">
        <v>105</v>
      </c>
      <c r="B102" s="23" t="s">
        <v>4</v>
      </c>
      <c r="C102" s="7" t="s">
        <v>8</v>
      </c>
      <c r="D102" s="7" t="s">
        <v>100</v>
      </c>
      <c r="E102" s="24">
        <v>1557.7212451067996</v>
      </c>
      <c r="F102" s="25">
        <f>Tabella2[[#This Row],[Comunicazioni
'[N']]]/728786</f>
        <v>2.13741927686152E-3</v>
      </c>
      <c r="G102" s="19"/>
      <c r="H102" s="25">
        <f>Tabella2[[#This Row],[PESO Comunicazioni 
'[%']]]*Tabella2[[#This Row],[Copertura 
'[No = 0 ; SI = 1']]]</f>
        <v>0</v>
      </c>
    </row>
    <row r="103" spans="1:8" x14ac:dyDescent="0.3">
      <c r="A103" s="7" t="s">
        <v>104</v>
      </c>
      <c r="B103" s="23" t="s">
        <v>4</v>
      </c>
      <c r="C103" s="7" t="s">
        <v>8</v>
      </c>
      <c r="D103" s="7" t="s">
        <v>100</v>
      </c>
      <c r="E103" s="24">
        <v>18.188539976596068</v>
      </c>
      <c r="F103" s="25">
        <f>Tabella2[[#This Row],[Comunicazioni
'[N']]]/728786</f>
        <v>2.4957312539752503E-5</v>
      </c>
      <c r="G103" s="19"/>
      <c r="H103" s="25">
        <f>Tabella2[[#This Row],[PESO Comunicazioni 
'[%']]]*Tabella2[[#This Row],[Copertura 
'[No = 0 ; SI = 1']]]</f>
        <v>0</v>
      </c>
    </row>
    <row r="104" spans="1:8" x14ac:dyDescent="0.3">
      <c r="A104" s="7" t="s">
        <v>103</v>
      </c>
      <c r="B104" s="23" t="s">
        <v>4</v>
      </c>
      <c r="C104" s="7" t="s">
        <v>8</v>
      </c>
      <c r="D104" s="7" t="s">
        <v>100</v>
      </c>
      <c r="E104" s="24">
        <v>694.23089538705403</v>
      </c>
      <c r="F104" s="25">
        <f>Tabella2[[#This Row],[Comunicazioni
'[N']]]/728786</f>
        <v>9.5258538910881119E-4</v>
      </c>
      <c r="G104" s="19"/>
      <c r="H104" s="25">
        <f>Tabella2[[#This Row],[PESO Comunicazioni 
'[%']]]*Tabella2[[#This Row],[Copertura 
'[No = 0 ; SI = 1']]]</f>
        <v>0</v>
      </c>
    </row>
    <row r="105" spans="1:8" x14ac:dyDescent="0.3">
      <c r="A105" s="7" t="s">
        <v>102</v>
      </c>
      <c r="B105" s="23" t="s">
        <v>4</v>
      </c>
      <c r="C105" s="7" t="s">
        <v>8</v>
      </c>
      <c r="D105" s="7" t="s">
        <v>100</v>
      </c>
      <c r="E105" s="24">
        <v>587.09965552747769</v>
      </c>
      <c r="F105" s="25">
        <f>Tabella2[[#This Row],[Comunicazioni
'[N']]]/728786</f>
        <v>8.0558580368925538E-4</v>
      </c>
      <c r="G105" s="19"/>
      <c r="H105" s="25">
        <f>Tabella2[[#This Row],[PESO Comunicazioni 
'[%']]]*Tabella2[[#This Row],[Copertura 
'[No = 0 ; SI = 1']]]</f>
        <v>0</v>
      </c>
    </row>
    <row r="106" spans="1:8" x14ac:dyDescent="0.3">
      <c r="A106" s="7" t="s">
        <v>101</v>
      </c>
      <c r="B106" s="23" t="s">
        <v>4</v>
      </c>
      <c r="C106" s="7" t="s">
        <v>8</v>
      </c>
      <c r="D106" s="7" t="s">
        <v>100</v>
      </c>
      <c r="E106" s="24">
        <v>527.03327925107419</v>
      </c>
      <c r="F106" s="25">
        <f>Tabella2[[#This Row],[Comunicazioni
'[N']]]/728786</f>
        <v>7.2316603125070213E-4</v>
      </c>
      <c r="G106" s="19"/>
      <c r="H106" s="25">
        <f>Tabella2[[#This Row],[PESO Comunicazioni 
'[%']]]*Tabella2[[#This Row],[Copertura 
'[No = 0 ; SI = 1']]]</f>
        <v>0</v>
      </c>
    </row>
    <row r="107" spans="1:8" x14ac:dyDescent="0.3">
      <c r="A107" s="7" t="s">
        <v>99</v>
      </c>
      <c r="B107" s="23" t="s">
        <v>4</v>
      </c>
      <c r="C107" s="7" t="s">
        <v>8</v>
      </c>
      <c r="D107" s="7" t="s">
        <v>100</v>
      </c>
      <c r="E107" s="24">
        <v>3401.8392351787897</v>
      </c>
      <c r="F107" s="25">
        <f>Tabella2[[#This Row],[Comunicazioni
'[N']]]/728786</f>
        <v>4.6678163894185529E-3</v>
      </c>
      <c r="G107" s="19"/>
      <c r="H107" s="25">
        <f>Tabella2[[#This Row],[PESO Comunicazioni 
'[%']]]*Tabella2[[#This Row],[Copertura 
'[No = 0 ; SI = 1']]]</f>
        <v>0</v>
      </c>
    </row>
    <row r="108" spans="1:8" x14ac:dyDescent="0.3">
      <c r="A108" s="7" t="s">
        <v>97</v>
      </c>
      <c r="B108" s="23" t="s">
        <v>4</v>
      </c>
      <c r="C108" s="7" t="s">
        <v>8</v>
      </c>
      <c r="D108" s="7" t="s">
        <v>72</v>
      </c>
      <c r="E108" s="24">
        <v>1090.7558548253596</v>
      </c>
      <c r="F108" s="25">
        <f>Tabella2[[#This Row],[Comunicazioni
'[N']]]/728786</f>
        <v>1.4966750936836872E-3</v>
      </c>
      <c r="G108" s="19"/>
      <c r="H108" s="25">
        <f>Tabella2[[#This Row],[PESO Comunicazioni 
'[%']]]*Tabella2[[#This Row],[Copertura 
'[No = 0 ; SI = 1']]]</f>
        <v>0</v>
      </c>
    </row>
    <row r="109" spans="1:8" x14ac:dyDescent="0.3">
      <c r="A109" s="7" t="s">
        <v>96</v>
      </c>
      <c r="B109" s="23" t="s">
        <v>4</v>
      </c>
      <c r="C109" s="7" t="s">
        <v>8</v>
      </c>
      <c r="D109" s="7" t="s">
        <v>72</v>
      </c>
      <c r="E109" s="24">
        <v>872.87045505939909</v>
      </c>
      <c r="F109" s="25">
        <f>Tabella2[[#This Row],[Comunicazioni
'[N']]]/728786</f>
        <v>1.1977047515448968E-3</v>
      </c>
      <c r="G109" s="19"/>
      <c r="H109" s="25">
        <f>Tabella2[[#This Row],[PESO Comunicazioni 
'[%']]]*Tabella2[[#This Row],[Copertura 
'[No = 0 ; SI = 1']]]</f>
        <v>0</v>
      </c>
    </row>
    <row r="110" spans="1:8" x14ac:dyDescent="0.3">
      <c r="A110" s="7" t="s">
        <v>95</v>
      </c>
      <c r="B110" s="23" t="s">
        <v>4</v>
      </c>
      <c r="C110" s="7" t="s">
        <v>8</v>
      </c>
      <c r="D110" s="7" t="s">
        <v>72</v>
      </c>
      <c r="E110" s="24">
        <v>1170.7030927880319</v>
      </c>
      <c r="F110" s="25">
        <f>Tabella2[[#This Row],[Comunicazioni
'[N']]]/728786</f>
        <v>1.6063742892811221E-3</v>
      </c>
      <c r="G110" s="19"/>
      <c r="H110" s="25">
        <f>Tabella2[[#This Row],[PESO Comunicazioni 
'[%']]]*Tabella2[[#This Row],[Copertura 
'[No = 0 ; SI = 1']]]</f>
        <v>0</v>
      </c>
    </row>
    <row r="111" spans="1:8" x14ac:dyDescent="0.3">
      <c r="A111" s="7" t="s">
        <v>94</v>
      </c>
      <c r="B111" s="23" t="s">
        <v>4</v>
      </c>
      <c r="C111" s="7" t="s">
        <v>8</v>
      </c>
      <c r="D111" s="7" t="s">
        <v>72</v>
      </c>
      <c r="E111" s="24">
        <v>462.21728114797827</v>
      </c>
      <c r="F111" s="25">
        <f>Tabella2[[#This Row],[Comunicazioni
'[N']]]/728786</f>
        <v>6.3422908940069967E-4</v>
      </c>
      <c r="G111" s="19"/>
      <c r="H111" s="25">
        <f>Tabella2[[#This Row],[PESO Comunicazioni 
'[%']]]*Tabella2[[#This Row],[Copertura 
'[No = 0 ; SI = 1']]]</f>
        <v>0</v>
      </c>
    </row>
    <row r="112" spans="1:8" x14ac:dyDescent="0.3">
      <c r="A112" s="7" t="s">
        <v>93</v>
      </c>
      <c r="B112" s="23" t="s">
        <v>4</v>
      </c>
      <c r="C112" s="7" t="s">
        <v>8</v>
      </c>
      <c r="D112" s="7" t="s">
        <v>72</v>
      </c>
      <c r="E112" s="24">
        <v>754.73316442689998</v>
      </c>
      <c r="F112" s="25">
        <f>Tabella2[[#This Row],[Comunicazioni
'[N']]]/728786</f>
        <v>1.035603269583801E-3</v>
      </c>
      <c r="G112" s="19"/>
      <c r="H112" s="25">
        <f>Tabella2[[#This Row],[PESO Comunicazioni 
'[%']]]*Tabella2[[#This Row],[Copertura 
'[No = 0 ; SI = 1']]]</f>
        <v>0</v>
      </c>
    </row>
    <row r="113" spans="1:8" x14ac:dyDescent="0.3">
      <c r="A113" s="7" t="s">
        <v>92</v>
      </c>
      <c r="B113" s="23" t="s">
        <v>4</v>
      </c>
      <c r="C113" s="7" t="s">
        <v>8</v>
      </c>
      <c r="D113" s="7" t="s">
        <v>72</v>
      </c>
      <c r="E113" s="24">
        <v>690.29424627699632</v>
      </c>
      <c r="F113" s="25">
        <f>Tabella2[[#This Row],[Comunicazioni
'[N']]]/728786</f>
        <v>9.4718373607203805E-4</v>
      </c>
      <c r="G113" s="19"/>
      <c r="H113" s="25">
        <f>Tabella2[[#This Row],[PESO Comunicazioni 
'[%']]]*Tabella2[[#This Row],[Copertura 
'[No = 0 ; SI = 1']]]</f>
        <v>0</v>
      </c>
    </row>
    <row r="114" spans="1:8" x14ac:dyDescent="0.3">
      <c r="A114" s="7" t="s">
        <v>91</v>
      </c>
      <c r="B114" s="23" t="s">
        <v>4</v>
      </c>
      <c r="C114" s="7" t="s">
        <v>8</v>
      </c>
      <c r="D114" s="7" t="s">
        <v>72</v>
      </c>
      <c r="E114" s="24">
        <v>353.3349067684789</v>
      </c>
      <c r="F114" s="25">
        <f>Tabella2[[#This Row],[Comunicazioni
'[N']]]/728786</f>
        <v>4.8482669366381752E-4</v>
      </c>
      <c r="G114" s="19"/>
      <c r="H114" s="25">
        <f>Tabella2[[#This Row],[PESO Comunicazioni 
'[%']]]*Tabella2[[#This Row],[Copertura 
'[No = 0 ; SI = 1']]]</f>
        <v>0</v>
      </c>
    </row>
    <row r="115" spans="1:8" x14ac:dyDescent="0.3">
      <c r="A115" s="7" t="s">
        <v>90</v>
      </c>
      <c r="B115" s="23" t="s">
        <v>4</v>
      </c>
      <c r="C115" s="7" t="s">
        <v>8</v>
      </c>
      <c r="D115" s="7" t="s">
        <v>72</v>
      </c>
      <c r="E115" s="24">
        <v>5104.1397144544535</v>
      </c>
      <c r="F115" s="25">
        <f>Tabella2[[#This Row],[Comunicazioni
'[N']]]/728786</f>
        <v>7.0036193264613389E-3</v>
      </c>
      <c r="G115" s="19"/>
      <c r="H115" s="25">
        <f>Tabella2[[#This Row],[PESO Comunicazioni 
'[%']]]*Tabella2[[#This Row],[Copertura 
'[No = 0 ; SI = 1']]]</f>
        <v>0</v>
      </c>
    </row>
    <row r="116" spans="1:8" x14ac:dyDescent="0.3">
      <c r="A116" s="7" t="s">
        <v>89</v>
      </c>
      <c r="B116" s="23" t="s">
        <v>4</v>
      </c>
      <c r="C116" s="7" t="s">
        <v>8</v>
      </c>
      <c r="D116" s="7" t="s">
        <v>72</v>
      </c>
      <c r="E116" s="24">
        <v>454.84171388801678</v>
      </c>
      <c r="F116" s="25">
        <f>Tabella2[[#This Row],[Comunicazioni
'[N']]]/728786</f>
        <v>6.2410874233041909E-4</v>
      </c>
      <c r="G116" s="19"/>
      <c r="H116" s="25">
        <f>Tabella2[[#This Row],[PESO Comunicazioni 
'[%']]]*Tabella2[[#This Row],[Copertura 
'[No = 0 ; SI = 1']]]</f>
        <v>0</v>
      </c>
    </row>
    <row r="117" spans="1:8" x14ac:dyDescent="0.3">
      <c r="A117" s="7" t="s">
        <v>88</v>
      </c>
      <c r="B117" s="23" t="s">
        <v>4</v>
      </c>
      <c r="C117" s="7" t="s">
        <v>8</v>
      </c>
      <c r="D117" s="7" t="s">
        <v>72</v>
      </c>
      <c r="E117" s="24">
        <v>461.90506477795907</v>
      </c>
      <c r="F117" s="25">
        <f>Tabella2[[#This Row],[Comunicazioni
'[N']]]/728786</f>
        <v>6.3380068329792162E-4</v>
      </c>
      <c r="G117" s="19"/>
      <c r="H117" s="25">
        <f>Tabella2[[#This Row],[PESO Comunicazioni 
'[%']]]*Tabella2[[#This Row],[Copertura 
'[No = 0 ; SI = 1']]]</f>
        <v>0</v>
      </c>
    </row>
    <row r="118" spans="1:8" x14ac:dyDescent="0.3">
      <c r="A118" s="7" t="s">
        <v>87</v>
      </c>
      <c r="B118" s="23" t="s">
        <v>4</v>
      </c>
      <c r="C118" s="7" t="s">
        <v>8</v>
      </c>
      <c r="D118" s="7" t="s">
        <v>72</v>
      </c>
      <c r="E118" s="24">
        <v>569.09965552747769</v>
      </c>
      <c r="F118" s="25">
        <f>Tabella2[[#This Row],[Comunicazioni
'[N']]]/728786</f>
        <v>7.8088719531862257E-4</v>
      </c>
      <c r="G118" s="19"/>
      <c r="H118" s="25">
        <f>Tabella2[[#This Row],[PESO Comunicazioni 
'[%']]]*Tabella2[[#This Row],[Copertura 
'[No = 0 ; SI = 1']]]</f>
        <v>0</v>
      </c>
    </row>
    <row r="119" spans="1:8" x14ac:dyDescent="0.3">
      <c r="A119" s="7" t="s">
        <v>86</v>
      </c>
      <c r="B119" s="23" t="s">
        <v>4</v>
      </c>
      <c r="C119" s="7" t="s">
        <v>8</v>
      </c>
      <c r="D119" s="7" t="s">
        <v>72</v>
      </c>
      <c r="E119" s="24">
        <v>832.67586430988035</v>
      </c>
      <c r="F119" s="25">
        <f>Tabella2[[#This Row],[Comunicazioni
'[N']]]/728786</f>
        <v>1.1425519484593288E-3</v>
      </c>
      <c r="G119" s="19"/>
      <c r="H119" s="25">
        <f>Tabella2[[#This Row],[PESO Comunicazioni 
'[%']]]*Tabella2[[#This Row],[Copertura 
'[No = 0 ; SI = 1']]]</f>
        <v>0</v>
      </c>
    </row>
    <row r="120" spans="1:8" x14ac:dyDescent="0.3">
      <c r="A120" s="7" t="s">
        <v>85</v>
      </c>
      <c r="B120" s="23" t="s">
        <v>4</v>
      </c>
      <c r="C120" s="7" t="s">
        <v>8</v>
      </c>
      <c r="D120" s="7" t="s">
        <v>72</v>
      </c>
      <c r="E120" s="24">
        <v>5534.5998103095862</v>
      </c>
      <c r="F120" s="25">
        <f>Tabella2[[#This Row],[Comunicazioni
'[N']]]/728786</f>
        <v>7.5942729557230606E-3</v>
      </c>
      <c r="G120" s="19"/>
      <c r="H120" s="25">
        <f>Tabella2[[#This Row],[PESO Comunicazioni 
'[%']]]*Tabella2[[#This Row],[Copertura 
'[No = 0 ; SI = 1']]]</f>
        <v>0</v>
      </c>
    </row>
    <row r="121" spans="1:8" x14ac:dyDescent="0.3">
      <c r="A121" s="7" t="s">
        <v>84</v>
      </c>
      <c r="B121" s="23" t="s">
        <v>4</v>
      </c>
      <c r="C121" s="7" t="s">
        <v>8</v>
      </c>
      <c r="D121" s="7" t="s">
        <v>72</v>
      </c>
      <c r="E121" s="24">
        <v>431.02722847815153</v>
      </c>
      <c r="F121" s="25">
        <f>Tabella2[[#This Row],[Comunicazioni
'[N']]]/728786</f>
        <v>5.9143181740339628E-4</v>
      </c>
      <c r="G121" s="19"/>
      <c r="H121" s="25">
        <f>Tabella2[[#This Row],[PESO Comunicazioni 
'[%']]]*Tabella2[[#This Row],[Copertura 
'[No = 0 ; SI = 1']]]</f>
        <v>0</v>
      </c>
    </row>
    <row r="122" spans="1:8" x14ac:dyDescent="0.3">
      <c r="A122" s="7" t="s">
        <v>83</v>
      </c>
      <c r="B122" s="23" t="s">
        <v>4</v>
      </c>
      <c r="C122" s="7" t="s">
        <v>8</v>
      </c>
      <c r="D122" s="7" t="s">
        <v>72</v>
      </c>
      <c r="E122" s="24">
        <v>681.79046454391971</v>
      </c>
      <c r="F122" s="25">
        <f>Tabella2[[#This Row],[Comunicazioni
'[N']]]/728786</f>
        <v>9.3551531525567133E-4</v>
      </c>
      <c r="G122" s="19"/>
      <c r="H122" s="25">
        <f>Tabella2[[#This Row],[PESO Comunicazioni 
'[%']]]*Tabella2[[#This Row],[Copertura 
'[No = 0 ; SI = 1']]]</f>
        <v>0</v>
      </c>
    </row>
    <row r="123" spans="1:8" x14ac:dyDescent="0.3">
      <c r="A123" s="7" t="s">
        <v>82</v>
      </c>
      <c r="B123" s="23" t="s">
        <v>4</v>
      </c>
      <c r="C123" s="7" t="s">
        <v>8</v>
      </c>
      <c r="D123" s="7" t="s">
        <v>72</v>
      </c>
      <c r="E123" s="24">
        <v>11008.457562258633</v>
      </c>
      <c r="F123" s="25">
        <f>Tabella2[[#This Row],[Comunicazioni
'[N']]]/728786</f>
        <v>1.5105199005275393E-2</v>
      </c>
      <c r="G123" s="19"/>
      <c r="H123" s="25">
        <f>Tabella2[[#This Row],[PESO Comunicazioni 
'[%']]]*Tabella2[[#This Row],[Copertura 
'[No = 0 ; SI = 1']]]</f>
        <v>0</v>
      </c>
    </row>
    <row r="124" spans="1:8" x14ac:dyDescent="0.3">
      <c r="A124" s="7" t="s">
        <v>81</v>
      </c>
      <c r="B124" s="23" t="s">
        <v>4</v>
      </c>
      <c r="C124" s="7" t="s">
        <v>8</v>
      </c>
      <c r="D124" s="7" t="s">
        <v>72</v>
      </c>
      <c r="E124" s="24">
        <v>468.9035520847284</v>
      </c>
      <c r="F124" s="25">
        <f>Tabella2[[#This Row],[Comunicazioni
'[N']]]/728786</f>
        <v>6.4340362202996266E-4</v>
      </c>
      <c r="G124" s="19"/>
      <c r="H124" s="25">
        <f>Tabella2[[#This Row],[PESO Comunicazioni 
'[%']]]*Tabella2[[#This Row],[Copertura 
'[No = 0 ; SI = 1']]]</f>
        <v>0</v>
      </c>
    </row>
    <row r="125" spans="1:8" x14ac:dyDescent="0.3">
      <c r="A125" s="7" t="s">
        <v>80</v>
      </c>
      <c r="B125" s="23" t="s">
        <v>4</v>
      </c>
      <c r="C125" s="7" t="s">
        <v>8</v>
      </c>
      <c r="D125" s="7" t="s">
        <v>72</v>
      </c>
      <c r="E125" s="24">
        <v>212.45101969574887</v>
      </c>
      <c r="F125" s="25">
        <f>Tabella2[[#This Row],[Comunicazioni
'[N']]]/728786</f>
        <v>2.9151358518927212E-4</v>
      </c>
      <c r="G125" s="19"/>
      <c r="H125" s="25">
        <f>Tabella2[[#This Row],[PESO Comunicazioni 
'[%']]]*Tabella2[[#This Row],[Copertura 
'[No = 0 ; SI = 1']]]</f>
        <v>0</v>
      </c>
    </row>
    <row r="126" spans="1:8" x14ac:dyDescent="0.3">
      <c r="A126" s="7" t="s">
        <v>79</v>
      </c>
      <c r="B126" s="23" t="s">
        <v>4</v>
      </c>
      <c r="C126" s="7" t="s">
        <v>8</v>
      </c>
      <c r="D126" s="7" t="s">
        <v>72</v>
      </c>
      <c r="E126" s="24">
        <v>683.04084271722741</v>
      </c>
      <c r="F126" s="25">
        <f>Tabella2[[#This Row],[Comunicazioni
'[N']]]/728786</f>
        <v>9.3723101530109997E-4</v>
      </c>
      <c r="G126" s="19"/>
      <c r="H126" s="25">
        <f>Tabella2[[#This Row],[PESO Comunicazioni 
'[%']]]*Tabella2[[#This Row],[Copertura 
'[No = 0 ; SI = 1']]]</f>
        <v>0</v>
      </c>
    </row>
    <row r="127" spans="1:8" x14ac:dyDescent="0.3">
      <c r="A127" s="7" t="s">
        <v>78</v>
      </c>
      <c r="B127" s="23" t="s">
        <v>4</v>
      </c>
      <c r="C127" s="7" t="s">
        <v>8</v>
      </c>
      <c r="D127" s="7" t="s">
        <v>72</v>
      </c>
      <c r="E127" s="24">
        <v>393.8371758083249</v>
      </c>
      <c r="F127" s="25">
        <f>Tabella2[[#This Row],[Comunicazioni
'[N']]]/728786</f>
        <v>5.4040167594921536E-4</v>
      </c>
      <c r="G127" s="19"/>
      <c r="H127" s="25">
        <f>Tabella2[[#This Row],[PESO Comunicazioni 
'[%']]]*Tabella2[[#This Row],[Copertura 
'[No = 0 ; SI = 1']]]</f>
        <v>0</v>
      </c>
    </row>
    <row r="128" spans="1:8" x14ac:dyDescent="0.3">
      <c r="A128" s="7" t="s">
        <v>77</v>
      </c>
      <c r="B128" s="23" t="s">
        <v>4</v>
      </c>
      <c r="C128" s="7" t="s">
        <v>8</v>
      </c>
      <c r="D128" s="7" t="s">
        <v>72</v>
      </c>
      <c r="E128" s="24">
        <v>3885.6145727904031</v>
      </c>
      <c r="F128" s="25">
        <f>Tabella2[[#This Row],[Comunicazioni
'[N']]]/728786</f>
        <v>5.3316262562541038E-3</v>
      </c>
      <c r="G128" s="19"/>
      <c r="H128" s="25">
        <f>Tabella2[[#This Row],[PESO Comunicazioni 
'[%']]]*Tabella2[[#This Row],[Copertura 
'[No = 0 ; SI = 1']]]</f>
        <v>0</v>
      </c>
    </row>
    <row r="129" spans="1:8" x14ac:dyDescent="0.3">
      <c r="A129" s="7" t="s">
        <v>76</v>
      </c>
      <c r="B129" s="23" t="s">
        <v>4</v>
      </c>
      <c r="C129" s="7" t="s">
        <v>8</v>
      </c>
      <c r="D129" s="7" t="s">
        <v>72</v>
      </c>
      <c r="E129" s="24">
        <v>1189.2656873313588</v>
      </c>
      <c r="F129" s="25">
        <f>Tabella2[[#This Row],[Comunicazioni
'[N']]]/728786</f>
        <v>1.6318448588904819E-3</v>
      </c>
      <c r="G129" s="19"/>
      <c r="H129" s="25">
        <f>Tabella2[[#This Row],[PESO Comunicazioni 
'[%']]]*Tabella2[[#This Row],[Copertura 
'[No = 0 ; SI = 1']]]</f>
        <v>0</v>
      </c>
    </row>
    <row r="130" spans="1:8" x14ac:dyDescent="0.3">
      <c r="A130" s="7" t="s">
        <v>75</v>
      </c>
      <c r="B130" s="23" t="s">
        <v>4</v>
      </c>
      <c r="C130" s="7" t="s">
        <v>8</v>
      </c>
      <c r="D130" s="7" t="s">
        <v>72</v>
      </c>
      <c r="E130" s="24">
        <v>884.80710416945681</v>
      </c>
      <c r="F130" s="25">
        <f>Tabella2[[#This Row],[Comunicazioni
'[N']]]/728786</f>
        <v>1.2140835638575066E-3</v>
      </c>
      <c r="G130" s="19"/>
      <c r="H130" s="25">
        <f>Tabella2[[#This Row],[PESO Comunicazioni 
'[%']]]*Tabella2[[#This Row],[Copertura 
'[No = 0 ; SI = 1']]]</f>
        <v>0</v>
      </c>
    </row>
    <row r="131" spans="1:8" x14ac:dyDescent="0.3">
      <c r="A131" s="7" t="s">
        <v>74</v>
      </c>
      <c r="B131" s="23" t="s">
        <v>4</v>
      </c>
      <c r="C131" s="7" t="s">
        <v>8</v>
      </c>
      <c r="D131" s="7" t="s">
        <v>72</v>
      </c>
      <c r="E131" s="24">
        <v>757.92321709672672</v>
      </c>
      <c r="F131" s="25">
        <f>Tabella2[[#This Row],[Comunicazioni
'[N']]]/728786</f>
        <v>1.0399804841156755E-3</v>
      </c>
      <c r="G131" s="19"/>
      <c r="H131" s="25">
        <f>Tabella2[[#This Row],[PESO Comunicazioni 
'[%']]]*Tabella2[[#This Row],[Copertura 
'[No = 0 ; SI = 1']]]</f>
        <v>0</v>
      </c>
    </row>
    <row r="132" spans="1:8" x14ac:dyDescent="0.3">
      <c r="A132" s="7" t="s">
        <v>73</v>
      </c>
      <c r="B132" s="23" t="s">
        <v>4</v>
      </c>
      <c r="C132" s="7" t="s">
        <v>8</v>
      </c>
      <c r="D132" s="7" t="s">
        <v>72</v>
      </c>
      <c r="E132" s="24">
        <v>1119.6336911251672</v>
      </c>
      <c r="F132" s="25">
        <f>Tabella2[[#This Row],[Comunicazioni
'[N']]]/728786</f>
        <v>1.5362996697592534E-3</v>
      </c>
      <c r="G132" s="19"/>
      <c r="H132" s="25">
        <f>Tabella2[[#This Row],[PESO Comunicazioni 
'[%']]]*Tabella2[[#This Row],[Copertura 
'[No = 0 ; SI = 1']]]</f>
        <v>0</v>
      </c>
    </row>
    <row r="133" spans="1:8" x14ac:dyDescent="0.3">
      <c r="A133" s="7" t="s">
        <v>71</v>
      </c>
      <c r="B133" s="23" t="s">
        <v>4</v>
      </c>
      <c r="C133" s="7" t="s">
        <v>8</v>
      </c>
      <c r="D133" s="7" t="s">
        <v>72</v>
      </c>
      <c r="E133" s="24">
        <v>388.15090487157477</v>
      </c>
      <c r="F133" s="25">
        <f>Tabella2[[#This Row],[Comunicazioni
'[N']]]/728786</f>
        <v>5.3259928822943189E-4</v>
      </c>
      <c r="G133" s="19"/>
      <c r="H133" s="25">
        <f>Tabella2[[#This Row],[PESO Comunicazioni 
'[%']]]*Tabella2[[#This Row],[Copertura 
'[No = 0 ; SI = 1']]]</f>
        <v>0</v>
      </c>
    </row>
    <row r="134" spans="1:8" x14ac:dyDescent="0.3">
      <c r="A134" s="7" t="s">
        <v>69</v>
      </c>
      <c r="B134" s="23" t="s">
        <v>4</v>
      </c>
      <c r="C134" s="7" t="s">
        <v>8</v>
      </c>
      <c r="D134" s="7" t="s">
        <v>9</v>
      </c>
      <c r="E134" s="24">
        <v>1018.4979131858988</v>
      </c>
      <c r="F134" s="25">
        <f>Tabella2[[#This Row],[Comunicazioni
'[N']]]/728786</f>
        <v>1.397526726893627E-3</v>
      </c>
      <c r="G134" s="19"/>
      <c r="H134" s="25">
        <f>Tabella2[[#This Row],[PESO Comunicazioni 
'[%']]]*Tabella2[[#This Row],[Copertura 
'[No = 0 ; SI = 1']]]</f>
        <v>0</v>
      </c>
    </row>
    <row r="135" spans="1:8" x14ac:dyDescent="0.3">
      <c r="A135" s="7" t="s">
        <v>68</v>
      </c>
      <c r="B135" s="23" t="s">
        <v>4</v>
      </c>
      <c r="C135" s="7" t="s">
        <v>8</v>
      </c>
      <c r="D135" s="7" t="s">
        <v>9</v>
      </c>
      <c r="E135" s="24">
        <v>1671.0395122497416</v>
      </c>
      <c r="F135" s="25">
        <f>Tabella2[[#This Row],[Comunicazioni
'[N']]]/728786</f>
        <v>2.2929083602727571E-3</v>
      </c>
      <c r="G135" s="19"/>
      <c r="H135" s="25">
        <f>Tabella2[[#This Row],[PESO Comunicazioni 
'[%']]]*Tabella2[[#This Row],[Copertura 
'[No = 0 ; SI = 1']]]</f>
        <v>0</v>
      </c>
    </row>
    <row r="136" spans="1:8" x14ac:dyDescent="0.3">
      <c r="A136" s="7" t="s">
        <v>67</v>
      </c>
      <c r="B136" s="23" t="s">
        <v>4</v>
      </c>
      <c r="C136" s="7" t="s">
        <v>8</v>
      </c>
      <c r="D136" s="7" t="s">
        <v>9</v>
      </c>
      <c r="E136" s="24">
        <v>399.4012830448824</v>
      </c>
      <c r="F136" s="25">
        <f>Tabella2[[#This Row],[Comunicazioni
'[N']]]/728786</f>
        <v>5.4803643736965634E-4</v>
      </c>
      <c r="G136" s="19"/>
      <c r="H136" s="25">
        <f>Tabella2[[#This Row],[PESO Comunicazioni 
'[%']]]*Tabella2[[#This Row],[Copertura 
'[No = 0 ; SI = 1']]]</f>
        <v>0</v>
      </c>
    </row>
    <row r="137" spans="1:8" x14ac:dyDescent="0.3">
      <c r="A137" s="7" t="s">
        <v>66</v>
      </c>
      <c r="B137" s="23" t="s">
        <v>4</v>
      </c>
      <c r="C137" s="7" t="s">
        <v>8</v>
      </c>
      <c r="D137" s="7" t="s">
        <v>9</v>
      </c>
      <c r="E137" s="24">
        <v>193.63804697911428</v>
      </c>
      <c r="F137" s="25">
        <f>Tabella2[[#This Row],[Comunicazioni
'[N']]]/728786</f>
        <v>2.6569946044396333E-4</v>
      </c>
      <c r="G137" s="19"/>
      <c r="H137" s="25">
        <f>Tabella2[[#This Row],[PESO Comunicazioni 
'[%']]]*Tabella2[[#This Row],[Copertura 
'[No = 0 ; SI = 1']]]</f>
        <v>0</v>
      </c>
    </row>
    <row r="138" spans="1:8" x14ac:dyDescent="0.3">
      <c r="A138" s="7" t="s">
        <v>65</v>
      </c>
      <c r="B138" s="23" t="s">
        <v>4</v>
      </c>
      <c r="C138" s="7" t="s">
        <v>8</v>
      </c>
      <c r="D138" s="7" t="s">
        <v>9</v>
      </c>
      <c r="E138" s="24">
        <v>506.28063203792055</v>
      </c>
      <c r="F138" s="25">
        <f>Tabella2[[#This Row],[Comunicazioni
'[N']]]/728786</f>
        <v>6.9469039201894734E-4</v>
      </c>
      <c r="G138" s="19"/>
      <c r="H138" s="25">
        <f>Tabella2[[#This Row],[PESO Comunicazioni 
'[%']]]*Tabella2[[#This Row],[Copertura 
'[No = 0 ; SI = 1']]]</f>
        <v>0</v>
      </c>
    </row>
    <row r="139" spans="1:8" x14ac:dyDescent="0.3">
      <c r="A139" s="7" t="s">
        <v>64</v>
      </c>
      <c r="B139" s="23" t="s">
        <v>4</v>
      </c>
      <c r="C139" s="7" t="s">
        <v>8</v>
      </c>
      <c r="D139" s="7" t="s">
        <v>9</v>
      </c>
      <c r="E139" s="24">
        <v>407.21274306828639</v>
      </c>
      <c r="F139" s="25">
        <f>Tabella2[[#This Row],[Comunicazioni
'[N']]]/728786</f>
        <v>5.5875489247637358E-4</v>
      </c>
      <c r="G139" s="19"/>
      <c r="H139" s="25">
        <f>Tabella2[[#This Row],[PESO Comunicazioni 
'[%']]]*Tabella2[[#This Row],[Copertura 
'[No = 0 ; SI = 1']]]</f>
        <v>0</v>
      </c>
    </row>
    <row r="140" spans="1:8" x14ac:dyDescent="0.3">
      <c r="A140" s="7" t="s">
        <v>63</v>
      </c>
      <c r="B140" s="23" t="s">
        <v>4</v>
      </c>
      <c r="C140" s="7" t="s">
        <v>8</v>
      </c>
      <c r="D140" s="7" t="s">
        <v>9</v>
      </c>
      <c r="E140" s="24">
        <v>1357.831307261147</v>
      </c>
      <c r="F140" s="25">
        <f>Tabella2[[#This Row],[Comunicazioni
'[N']]]/728786</f>
        <v>1.8631413161904139E-3</v>
      </c>
      <c r="G140" s="19"/>
      <c r="H140" s="25">
        <f>Tabella2[[#This Row],[PESO Comunicazioni 
'[%']]]*Tabella2[[#This Row],[Copertura 
'[No = 0 ; SI = 1']]]</f>
        <v>0</v>
      </c>
    </row>
    <row r="141" spans="1:8" x14ac:dyDescent="0.3">
      <c r="A141" s="7" t="s">
        <v>62</v>
      </c>
      <c r="B141" s="23" t="s">
        <v>4</v>
      </c>
      <c r="C141" s="7" t="s">
        <v>8</v>
      </c>
      <c r="D141" s="7" t="s">
        <v>9</v>
      </c>
      <c r="E141" s="24">
        <v>480.53101021122819</v>
      </c>
      <c r="F141" s="25">
        <f>Tabella2[[#This Row],[Comunicazioni
'[N']]]/728786</f>
        <v>6.5935817950842665E-4</v>
      </c>
      <c r="G141" s="19"/>
      <c r="H141" s="25">
        <f>Tabella2[[#This Row],[PESO Comunicazioni 
'[%']]]*Tabella2[[#This Row],[Copertura 
'[No = 0 ; SI = 1']]]</f>
        <v>0</v>
      </c>
    </row>
    <row r="142" spans="1:8" x14ac:dyDescent="0.3">
      <c r="A142" s="7" t="s">
        <v>61</v>
      </c>
      <c r="B142" s="23" t="s">
        <v>4</v>
      </c>
      <c r="C142" s="7" t="s">
        <v>8</v>
      </c>
      <c r="D142" s="7" t="s">
        <v>9</v>
      </c>
      <c r="E142" s="24">
        <v>503.10268091393891</v>
      </c>
      <c r="F142" s="25">
        <f>Tabella2[[#This Row],[Comunicazioni
'[N']]]/728786</f>
        <v>6.9032978256160097E-4</v>
      </c>
      <c r="G142" s="19"/>
      <c r="H142" s="25">
        <f>Tabella2[[#This Row],[PESO Comunicazioni 
'[%']]]*Tabella2[[#This Row],[Copertura 
'[No = 0 ; SI = 1']]]</f>
        <v>0</v>
      </c>
    </row>
    <row r="143" spans="1:8" x14ac:dyDescent="0.3">
      <c r="A143" s="7" t="s">
        <v>60</v>
      </c>
      <c r="B143" s="23" t="s">
        <v>4</v>
      </c>
      <c r="C143" s="7" t="s">
        <v>8</v>
      </c>
      <c r="D143" s="7" t="s">
        <v>9</v>
      </c>
      <c r="E143" s="24">
        <v>342.77231222515195</v>
      </c>
      <c r="F143" s="25">
        <f>Tabella2[[#This Row],[Comunicazioni
'[N']]]/728786</f>
        <v>4.7033328333029442E-4</v>
      </c>
      <c r="G143" s="19"/>
      <c r="H143" s="25">
        <f>Tabella2[[#This Row],[PESO Comunicazioni 
'[%']]]*Tabella2[[#This Row],[Copertura 
'[No = 0 ; SI = 1']]]</f>
        <v>0</v>
      </c>
    </row>
    <row r="144" spans="1:8" x14ac:dyDescent="0.3">
      <c r="A144" s="7" t="s">
        <v>59</v>
      </c>
      <c r="B144" s="23" t="s">
        <v>4</v>
      </c>
      <c r="C144" s="7" t="s">
        <v>8</v>
      </c>
      <c r="D144" s="7" t="s">
        <v>9</v>
      </c>
      <c r="E144" s="24">
        <v>13745.589348795444</v>
      </c>
      <c r="F144" s="25">
        <f>Tabella2[[#This Row],[Comunicazioni
'[N']]]/728786</f>
        <v>1.8860940452746684E-2</v>
      </c>
      <c r="G144" s="19"/>
      <c r="H144" s="25">
        <f>Tabella2[[#This Row],[PESO Comunicazioni 
'[%']]]*Tabella2[[#This Row],[Copertura 
'[No = 0 ; SI = 1']]]</f>
        <v>0</v>
      </c>
    </row>
    <row r="145" spans="1:8" x14ac:dyDescent="0.3">
      <c r="A145" s="7" t="s">
        <v>58</v>
      </c>
      <c r="B145" s="23" t="s">
        <v>4</v>
      </c>
      <c r="C145" s="7" t="s">
        <v>8</v>
      </c>
      <c r="D145" s="7" t="s">
        <v>9</v>
      </c>
      <c r="E145" s="24">
        <v>1536.1601632567035</v>
      </c>
      <c r="F145" s="25">
        <f>Tabella2[[#This Row],[Comunicazioni
'[N']]]/728786</f>
        <v>2.1078343481580374E-3</v>
      </c>
      <c r="G145" s="19"/>
      <c r="H145" s="25">
        <f>Tabella2[[#This Row],[PESO Comunicazioni 
'[%']]]*Tabella2[[#This Row],[Copertura 
'[No = 0 ; SI = 1']]]</f>
        <v>0</v>
      </c>
    </row>
    <row r="146" spans="1:8" x14ac:dyDescent="0.3">
      <c r="A146" s="7" t="s">
        <v>57</v>
      </c>
      <c r="B146" s="23" t="s">
        <v>4</v>
      </c>
      <c r="C146" s="7" t="s">
        <v>8</v>
      </c>
      <c r="D146" s="7" t="s">
        <v>9</v>
      </c>
      <c r="E146" s="24">
        <v>225.01361423907576</v>
      </c>
      <c r="F146" s="25">
        <f>Tabella2[[#This Row],[Comunicazioni
'[N']]]/728786</f>
        <v>3.0875128534175431E-4</v>
      </c>
      <c r="G146" s="19"/>
      <c r="H146" s="25">
        <f>Tabella2[[#This Row],[PESO Comunicazioni 
'[%']]]*Tabella2[[#This Row],[Copertura 
'[No = 0 ; SI = 1']]]</f>
        <v>0</v>
      </c>
    </row>
    <row r="147" spans="1:8" x14ac:dyDescent="0.3">
      <c r="A147" s="7" t="s">
        <v>56</v>
      </c>
      <c r="B147" s="23" t="s">
        <v>4</v>
      </c>
      <c r="C147" s="7" t="s">
        <v>8</v>
      </c>
      <c r="D147" s="7" t="s">
        <v>9</v>
      </c>
      <c r="E147" s="24">
        <v>3530.8543621110962</v>
      </c>
      <c r="F147" s="25">
        <f>Tabella2[[#This Row],[Comunicazioni
'[N']]]/728786</f>
        <v>4.8448438390845819E-3</v>
      </c>
      <c r="G147" s="19"/>
      <c r="H147" s="25">
        <f>Tabella2[[#This Row],[PESO Comunicazioni 
'[%']]]*Tabella2[[#This Row],[Copertura 
'[No = 0 ; SI = 1']]]</f>
        <v>0</v>
      </c>
    </row>
    <row r="148" spans="1:8" x14ac:dyDescent="0.3">
      <c r="A148" s="7" t="s">
        <v>55</v>
      </c>
      <c r="B148" s="23" t="s">
        <v>4</v>
      </c>
      <c r="C148" s="7" t="s">
        <v>8</v>
      </c>
      <c r="D148" s="7" t="s">
        <v>9</v>
      </c>
      <c r="E148" s="24">
        <v>1165.5809290878394</v>
      </c>
      <c r="F148" s="25">
        <f>Tabella2[[#This Row],[Comunicazioni
'[N']]]/728786</f>
        <v>1.5993459384343819E-3</v>
      </c>
      <c r="G148" s="19"/>
      <c r="H148" s="25">
        <f>Tabella2[[#This Row],[PESO Comunicazioni 
'[%']]]*Tabella2[[#This Row],[Copertura 
'[No = 0 ; SI = 1']]]</f>
        <v>0</v>
      </c>
    </row>
    <row r="149" spans="1:8" x14ac:dyDescent="0.3">
      <c r="A149" s="7" t="s">
        <v>54</v>
      </c>
      <c r="B149" s="23" t="s">
        <v>4</v>
      </c>
      <c r="C149" s="7" t="s">
        <v>8</v>
      </c>
      <c r="D149" s="7" t="s">
        <v>9</v>
      </c>
      <c r="E149" s="24">
        <v>629.79348993038093</v>
      </c>
      <c r="F149" s="25">
        <f>Tabella2[[#This Row],[Comunicazioni
'[N']]]/728786</f>
        <v>8.6416793123136415E-4</v>
      </c>
      <c r="G149" s="19"/>
      <c r="H149" s="25">
        <f>Tabella2[[#This Row],[PESO Comunicazioni 
'[%']]]*Tabella2[[#This Row],[Copertura 
'[No = 0 ; SI = 1']]]</f>
        <v>0</v>
      </c>
    </row>
    <row r="150" spans="1:8" x14ac:dyDescent="0.3">
      <c r="A150" s="7" t="s">
        <v>53</v>
      </c>
      <c r="B150" s="23" t="s">
        <v>4</v>
      </c>
      <c r="C150" s="7" t="s">
        <v>8</v>
      </c>
      <c r="D150" s="7" t="s">
        <v>9</v>
      </c>
      <c r="E150" s="24">
        <v>166.94875065590293</v>
      </c>
      <c r="F150" s="25">
        <f>Tabella2[[#This Row],[Comunicazioni
'[N']]]/728786</f>
        <v>2.2907787835647629E-4</v>
      </c>
      <c r="G150" s="19"/>
      <c r="H150" s="25">
        <f>Tabella2[[#This Row],[PESO Comunicazioni 
'[%']]]*Tabella2[[#This Row],[Copertura 
'[No = 0 ; SI = 1']]]</f>
        <v>0</v>
      </c>
    </row>
    <row r="151" spans="1:8" x14ac:dyDescent="0.3">
      <c r="A151" s="7" t="s">
        <v>52</v>
      </c>
      <c r="B151" s="23" t="s">
        <v>4</v>
      </c>
      <c r="C151" s="7" t="s">
        <v>8</v>
      </c>
      <c r="D151" s="7" t="s">
        <v>9</v>
      </c>
      <c r="E151" s="24">
        <v>169.82507426247972</v>
      </c>
      <c r="F151" s="25">
        <f>Tabella2[[#This Row],[Comunicazioni
'[N']]]/728786</f>
        <v>2.3302461115125663E-4</v>
      </c>
      <c r="G151" s="19"/>
      <c r="H151" s="25">
        <f>Tabella2[[#This Row],[PESO Comunicazioni 
'[%']]]*Tabella2[[#This Row],[Copertura 
'[No = 0 ; SI = 1']]]</f>
        <v>0</v>
      </c>
    </row>
    <row r="152" spans="1:8" x14ac:dyDescent="0.3">
      <c r="A152" s="7" t="s">
        <v>51</v>
      </c>
      <c r="B152" s="23" t="s">
        <v>4</v>
      </c>
      <c r="C152" s="7" t="s">
        <v>8</v>
      </c>
      <c r="D152" s="7" t="s">
        <v>9</v>
      </c>
      <c r="E152" s="24">
        <v>2073.2161329062374</v>
      </c>
      <c r="F152" s="25">
        <f>Tabella2[[#This Row],[Comunicazioni
'[N']]]/728786</f>
        <v>2.8447529630182761E-3</v>
      </c>
      <c r="G152" s="19"/>
      <c r="H152" s="25">
        <f>Tabella2[[#This Row],[PESO Comunicazioni 
'[%']]]*Tabella2[[#This Row],[Copertura 
'[No = 0 ; SI = 1']]]</f>
        <v>0</v>
      </c>
    </row>
    <row r="153" spans="1:8" x14ac:dyDescent="0.3">
      <c r="A153" s="7" t="s">
        <v>50</v>
      </c>
      <c r="B153" s="23" t="s">
        <v>4</v>
      </c>
      <c r="C153" s="7" t="s">
        <v>8</v>
      </c>
      <c r="D153" s="7" t="s">
        <v>9</v>
      </c>
      <c r="E153" s="24">
        <v>587.48278625359239</v>
      </c>
      <c r="F153" s="25">
        <f>Tabella2[[#This Row],[Comunicazioni
'[N']]]/728786</f>
        <v>8.0611151456475895E-4</v>
      </c>
      <c r="G153" s="19"/>
      <c r="H153" s="25">
        <f>Tabella2[[#This Row],[PESO Comunicazioni 
'[%']]]*Tabella2[[#This Row],[Copertura 
'[No = 0 ; SI = 1']]]</f>
        <v>0</v>
      </c>
    </row>
    <row r="154" spans="1:8" x14ac:dyDescent="0.3">
      <c r="A154" s="7" t="s">
        <v>49</v>
      </c>
      <c r="B154" s="23" t="s">
        <v>4</v>
      </c>
      <c r="C154" s="7" t="s">
        <v>8</v>
      </c>
      <c r="D154" s="7" t="s">
        <v>9</v>
      </c>
      <c r="E154" s="24">
        <v>361.46160854836336</v>
      </c>
      <c r="F154" s="25">
        <f>Tabella2[[#This Row],[Comunicazioni
'[N']]]/728786</f>
        <v>4.9597770614194482E-4</v>
      </c>
      <c r="G154" s="19"/>
      <c r="H154" s="25">
        <f>Tabella2[[#This Row],[PESO Comunicazioni 
'[%']]]*Tabella2[[#This Row],[Copertura 
'[No = 0 ; SI = 1']]]</f>
        <v>0</v>
      </c>
    </row>
    <row r="155" spans="1:8" x14ac:dyDescent="0.3">
      <c r="A155" s="7" t="s">
        <v>48</v>
      </c>
      <c r="B155" s="23" t="s">
        <v>4</v>
      </c>
      <c r="C155" s="7" t="s">
        <v>8</v>
      </c>
      <c r="D155" s="7" t="s">
        <v>9</v>
      </c>
      <c r="E155" s="24">
        <v>54.815998103095865</v>
      </c>
      <c r="F155" s="25">
        <f>Tabella2[[#This Row],[Comunicazioni
'[N']]]/728786</f>
        <v>7.521549275520642E-5</v>
      </c>
      <c r="G155" s="19"/>
      <c r="H155" s="25">
        <f>Tabella2[[#This Row],[PESO Comunicazioni 
'[%']]]*Tabella2[[#This Row],[Copertura 
'[No = 0 ; SI = 1']]]</f>
        <v>0</v>
      </c>
    </row>
    <row r="156" spans="1:8" x14ac:dyDescent="0.3">
      <c r="A156" s="7" t="s">
        <v>47</v>
      </c>
      <c r="B156" s="23" t="s">
        <v>4</v>
      </c>
      <c r="C156" s="7" t="s">
        <v>8</v>
      </c>
      <c r="D156" s="7" t="s">
        <v>9</v>
      </c>
      <c r="E156" s="24">
        <v>368.77533761161328</v>
      </c>
      <c r="F156" s="25">
        <f>Tabella2[[#This Row],[Comunicazioni
'[N']]]/728786</f>
        <v>5.0601320224539614E-4</v>
      </c>
      <c r="G156" s="19"/>
      <c r="H156" s="25">
        <f>Tabella2[[#This Row],[PESO Comunicazioni 
'[%']]]*Tabella2[[#This Row],[Copertura 
'[No = 0 ; SI = 1']]]</f>
        <v>0</v>
      </c>
    </row>
    <row r="157" spans="1:8" x14ac:dyDescent="0.3">
      <c r="A157" s="7" t="s">
        <v>46</v>
      </c>
      <c r="B157" s="23" t="s">
        <v>4</v>
      </c>
      <c r="C157" s="7" t="s">
        <v>8</v>
      </c>
      <c r="D157" s="7" t="s">
        <v>9</v>
      </c>
      <c r="E157" s="24">
        <v>2066.7032750137769</v>
      </c>
      <c r="F157" s="25">
        <f>Tabella2[[#This Row],[Comunicazioni
'[N']]]/728786</f>
        <v>2.8358163782149725E-3</v>
      </c>
      <c r="G157" s="19"/>
      <c r="H157" s="25">
        <f>Tabella2[[#This Row],[PESO Comunicazioni 
'[%']]]*Tabella2[[#This Row],[Copertura 
'[No = 0 ; SI = 1']]]</f>
        <v>0</v>
      </c>
    </row>
    <row r="158" spans="1:8" x14ac:dyDescent="0.3">
      <c r="A158" s="7" t="s">
        <v>45</v>
      </c>
      <c r="B158" s="23" t="s">
        <v>4</v>
      </c>
      <c r="C158" s="7" t="s">
        <v>8</v>
      </c>
      <c r="D158" s="7" t="s">
        <v>9</v>
      </c>
      <c r="E158" s="24">
        <v>306.14485409865222</v>
      </c>
      <c r="F158" s="25">
        <f>Tabella2[[#This Row],[Comunicazioni
'[N']]]/728786</f>
        <v>4.2007510311484062E-4</v>
      </c>
      <c r="G158" s="19"/>
      <c r="H158" s="25">
        <f>Tabella2[[#This Row],[PESO Comunicazioni 
'[%']]]*Tabella2[[#This Row],[Copertura 
'[No = 0 ; SI = 1']]]</f>
        <v>0</v>
      </c>
    </row>
    <row r="159" spans="1:8" x14ac:dyDescent="0.3">
      <c r="A159" s="7" t="s">
        <v>44</v>
      </c>
      <c r="B159" s="23" t="s">
        <v>4</v>
      </c>
      <c r="C159" s="7" t="s">
        <v>8</v>
      </c>
      <c r="D159" s="7" t="s">
        <v>9</v>
      </c>
      <c r="E159" s="24">
        <v>407.08906667486315</v>
      </c>
      <c r="F159" s="25">
        <f>Tabella2[[#This Row],[Comunicazioni
'[N']]]/728786</f>
        <v>5.5858519054271508E-4</v>
      </c>
      <c r="G159" s="19"/>
      <c r="H159" s="25">
        <f>Tabella2[[#This Row],[PESO Comunicazioni 
'[%']]]*Tabella2[[#This Row],[Copertura 
'[No = 0 ; SI = 1']]]</f>
        <v>0</v>
      </c>
    </row>
    <row r="160" spans="1:8" x14ac:dyDescent="0.3">
      <c r="A160" s="7" t="s">
        <v>43</v>
      </c>
      <c r="B160" s="23" t="s">
        <v>4</v>
      </c>
      <c r="C160" s="7" t="s">
        <v>8</v>
      </c>
      <c r="D160" s="7" t="s">
        <v>9</v>
      </c>
      <c r="E160" s="24">
        <v>2773.2524375437724</v>
      </c>
      <c r="F160" s="25">
        <f>Tabella2[[#This Row],[Comunicazioni
'[N']]]/728786</f>
        <v>3.8053042148775804E-3</v>
      </c>
      <c r="G160" s="19"/>
      <c r="H160" s="25">
        <f>Tabella2[[#This Row],[PESO Comunicazioni 
'[%']]]*Tabella2[[#This Row],[Copertura 
'[No = 0 ; SI = 1']]]</f>
        <v>0</v>
      </c>
    </row>
    <row r="161" spans="1:8" x14ac:dyDescent="0.3">
      <c r="A161" s="7" t="s">
        <v>42</v>
      </c>
      <c r="B161" s="23" t="s">
        <v>4</v>
      </c>
      <c r="C161" s="7" t="s">
        <v>8</v>
      </c>
      <c r="D161" s="7" t="s">
        <v>9</v>
      </c>
      <c r="E161" s="24">
        <v>588.97749182728512</v>
      </c>
      <c r="F161" s="25">
        <f>Tabella2[[#This Row],[Comunicazioni
'[N']]]/728786</f>
        <v>8.0816246720887214E-4</v>
      </c>
      <c r="G161" s="19"/>
      <c r="H161" s="25">
        <f>Tabella2[[#This Row],[PESO Comunicazioni 
'[%']]]*Tabella2[[#This Row],[Copertura 
'[No = 0 ; SI = 1']]]</f>
        <v>0</v>
      </c>
    </row>
    <row r="162" spans="1:8" x14ac:dyDescent="0.3">
      <c r="A162" s="7" t="s">
        <v>41</v>
      </c>
      <c r="B162" s="23" t="s">
        <v>4</v>
      </c>
      <c r="C162" s="7" t="s">
        <v>8</v>
      </c>
      <c r="D162" s="7" t="s">
        <v>9</v>
      </c>
      <c r="E162" s="24">
        <v>489.90809016442029</v>
      </c>
      <c r="F162" s="25">
        <f>Tabella2[[#This Row],[Comunicazioni
'[N']]]/728786</f>
        <v>6.7222489203198237E-4</v>
      </c>
      <c r="G162" s="19"/>
      <c r="H162" s="25">
        <f>Tabella2[[#This Row],[PESO Comunicazioni 
'[%']]]*Tabella2[[#This Row],[Copertura 
'[No = 0 ; SI = 1']]]</f>
        <v>0</v>
      </c>
    </row>
    <row r="163" spans="1:8" x14ac:dyDescent="0.3">
      <c r="A163" s="7" t="s">
        <v>40</v>
      </c>
      <c r="B163" s="23" t="s">
        <v>4</v>
      </c>
      <c r="C163" s="7" t="s">
        <v>8</v>
      </c>
      <c r="D163" s="7" t="s">
        <v>9</v>
      </c>
      <c r="E163" s="24">
        <v>1671.1677267228565</v>
      </c>
      <c r="F163" s="25">
        <f>Tabella2[[#This Row],[Comunicazioni
'[N']]]/728786</f>
        <v>2.2930842891093635E-3</v>
      </c>
      <c r="G163" s="19"/>
      <c r="H163" s="25">
        <f>Tabella2[[#This Row],[PESO Comunicazioni 
'[%']]]*Tabella2[[#This Row],[Copertura 
'[No = 0 ; SI = 1']]]</f>
        <v>0</v>
      </c>
    </row>
    <row r="164" spans="1:8" x14ac:dyDescent="0.3">
      <c r="A164" s="7" t="s">
        <v>39</v>
      </c>
      <c r="B164" s="23" t="s">
        <v>4</v>
      </c>
      <c r="C164" s="7" t="s">
        <v>8</v>
      </c>
      <c r="D164" s="7" t="s">
        <v>9</v>
      </c>
      <c r="E164" s="24">
        <v>582.03630463753541</v>
      </c>
      <c r="F164" s="25">
        <f>Tabella2[[#This Row],[Comunicazioni
'[N']]]/728786</f>
        <v>7.9863815254071211E-4</v>
      </c>
      <c r="G164" s="19"/>
      <c r="H164" s="25">
        <f>Tabella2[[#This Row],[PESO Comunicazioni 
'[%']]]*Tabella2[[#This Row],[Copertura 
'[No = 0 ; SI = 1']]]</f>
        <v>0</v>
      </c>
    </row>
    <row r="165" spans="1:8" x14ac:dyDescent="0.3">
      <c r="A165" s="7" t="s">
        <v>38</v>
      </c>
      <c r="B165" s="23" t="s">
        <v>4</v>
      </c>
      <c r="C165" s="7" t="s">
        <v>8</v>
      </c>
      <c r="D165" s="7" t="s">
        <v>9</v>
      </c>
      <c r="E165" s="24">
        <v>1972.3246823673539</v>
      </c>
      <c r="F165" s="25">
        <f>Tabella2[[#This Row],[Comunicazioni
'[N']]]/728786</f>
        <v>2.7063152727513345E-3</v>
      </c>
      <c r="G165" s="19"/>
      <c r="H165" s="25">
        <f>Tabella2[[#This Row],[PESO Comunicazioni 
'[%']]]*Tabella2[[#This Row],[Copertura 
'[No = 0 ; SI = 1']]]</f>
        <v>0</v>
      </c>
    </row>
    <row r="166" spans="1:8" x14ac:dyDescent="0.3">
      <c r="A166" s="7" t="s">
        <v>37</v>
      </c>
      <c r="B166" s="23" t="s">
        <v>4</v>
      </c>
      <c r="C166" s="7" t="s">
        <v>8</v>
      </c>
      <c r="D166" s="7" t="s">
        <v>9</v>
      </c>
      <c r="E166" s="24">
        <v>8383.3062929355692</v>
      </c>
      <c r="F166" s="25">
        <f>Tabella2[[#This Row],[Comunicazioni
'[N']]]/728786</f>
        <v>1.1503111054459841E-2</v>
      </c>
      <c r="G166" s="19"/>
      <c r="H166" s="25">
        <f>Tabella2[[#This Row],[PESO Comunicazioni 
'[%']]]*Tabella2[[#This Row],[Copertura 
'[No = 0 ; SI = 1']]]</f>
        <v>0</v>
      </c>
    </row>
    <row r="167" spans="1:8" x14ac:dyDescent="0.3">
      <c r="A167" s="7" t="s">
        <v>36</v>
      </c>
      <c r="B167" s="23" t="s">
        <v>4</v>
      </c>
      <c r="C167" s="7" t="s">
        <v>8</v>
      </c>
      <c r="D167" s="7" t="s">
        <v>9</v>
      </c>
      <c r="E167" s="24">
        <v>1140.0092583851285</v>
      </c>
      <c r="F167" s="25">
        <f>Tabella2[[#This Row],[Comunicazioni
'[N']]]/728786</f>
        <v>1.5642579006527684E-3</v>
      </c>
      <c r="G167" s="19"/>
      <c r="H167" s="25">
        <f>Tabella2[[#This Row],[PESO Comunicazioni 
'[%']]]*Tabella2[[#This Row],[Copertura 
'[No = 0 ; SI = 1']]]</f>
        <v>0</v>
      </c>
    </row>
    <row r="168" spans="1:8" x14ac:dyDescent="0.3">
      <c r="A168" s="7" t="s">
        <v>35</v>
      </c>
      <c r="B168" s="23" t="s">
        <v>4</v>
      </c>
      <c r="C168" s="7" t="s">
        <v>8</v>
      </c>
      <c r="D168" s="7" t="s">
        <v>9</v>
      </c>
      <c r="E168" s="24">
        <v>421.90203939149774</v>
      </c>
      <c r="F168" s="25">
        <f>Tabella2[[#This Row],[Comunicazioni
'[N']]]/728786</f>
        <v>5.7891073565010547E-4</v>
      </c>
      <c r="G168" s="19"/>
      <c r="H168" s="25">
        <f>Tabella2[[#This Row],[PESO Comunicazioni 
'[%']]]*Tabella2[[#This Row],[Copertura 
'[No = 0 ; SI = 1']]]</f>
        <v>0</v>
      </c>
    </row>
    <row r="169" spans="1:8" x14ac:dyDescent="0.3">
      <c r="A169" s="7" t="s">
        <v>34</v>
      </c>
      <c r="B169" s="23" t="s">
        <v>4</v>
      </c>
      <c r="C169" s="7" t="s">
        <v>8</v>
      </c>
      <c r="D169" s="7" t="s">
        <v>9</v>
      </c>
      <c r="E169" s="24">
        <v>5179.2197049699334</v>
      </c>
      <c r="F169" s="25">
        <f>Tabella2[[#This Row],[Comunicazioni
'[N']]]/728786</f>
        <v>7.1066399532509318E-3</v>
      </c>
      <c r="G169" s="19"/>
      <c r="H169" s="25">
        <f>Tabella2[[#This Row],[PESO Comunicazioni 
'[%']]]*Tabella2[[#This Row],[Copertura 
'[No = 0 ; SI = 1']]]</f>
        <v>0</v>
      </c>
    </row>
    <row r="170" spans="1:8" x14ac:dyDescent="0.3">
      <c r="A170" s="7" t="s">
        <v>33</v>
      </c>
      <c r="B170" s="23" t="s">
        <v>4</v>
      </c>
      <c r="C170" s="7" t="s">
        <v>8</v>
      </c>
      <c r="D170" s="7" t="s">
        <v>9</v>
      </c>
      <c r="E170" s="24">
        <v>342.70896133520978</v>
      </c>
      <c r="F170" s="25">
        <f>Tabella2[[#This Row],[Comunicazioni
'[N']]]/728786</f>
        <v>4.7024635672914927E-4</v>
      </c>
      <c r="G170" s="19"/>
      <c r="H170" s="25">
        <f>Tabella2[[#This Row],[PESO Comunicazioni 
'[%']]]*Tabella2[[#This Row],[Copertura 
'[No = 0 ; SI = 1']]]</f>
        <v>0</v>
      </c>
    </row>
    <row r="171" spans="1:8" x14ac:dyDescent="0.3">
      <c r="A171" s="7" t="s">
        <v>32</v>
      </c>
      <c r="B171" s="23" t="s">
        <v>4</v>
      </c>
      <c r="C171" s="7" t="s">
        <v>8</v>
      </c>
      <c r="D171" s="7" t="s">
        <v>9</v>
      </c>
      <c r="E171" s="24">
        <v>267.07999051547932</v>
      </c>
      <c r="F171" s="25">
        <f>Tabella2[[#This Row],[Comunicazioni
'[N']]]/728786</f>
        <v>3.664724494096749E-4</v>
      </c>
      <c r="G171" s="19"/>
      <c r="H171" s="25">
        <f>Tabella2[[#This Row],[PESO Comunicazioni 
'[%']]]*Tabella2[[#This Row],[Copertura 
'[No = 0 ; SI = 1']]]</f>
        <v>0</v>
      </c>
    </row>
    <row r="172" spans="1:8" x14ac:dyDescent="0.3">
      <c r="A172" s="7" t="s">
        <v>31</v>
      </c>
      <c r="B172" s="23" t="s">
        <v>4</v>
      </c>
      <c r="C172" s="7" t="s">
        <v>8</v>
      </c>
      <c r="D172" s="7" t="s">
        <v>9</v>
      </c>
      <c r="E172" s="24">
        <v>232.76474875899876</v>
      </c>
      <c r="F172" s="25">
        <f>Tabella2[[#This Row],[Comunicazioni
'[N']]]/728786</f>
        <v>3.193869651159583E-4</v>
      </c>
      <c r="G172" s="19"/>
      <c r="H172" s="25">
        <f>Tabella2[[#This Row],[PESO Comunicazioni 
'[%']]]*Tabella2[[#This Row],[Copertura 
'[No = 0 ; SI = 1']]]</f>
        <v>0</v>
      </c>
    </row>
    <row r="173" spans="1:8" x14ac:dyDescent="0.3">
      <c r="A173" s="7" t="s">
        <v>30</v>
      </c>
      <c r="B173" s="23" t="s">
        <v>4</v>
      </c>
      <c r="C173" s="7" t="s">
        <v>8</v>
      </c>
      <c r="D173" s="7" t="s">
        <v>9</v>
      </c>
      <c r="E173" s="24">
        <v>2059.3186315944313</v>
      </c>
      <c r="F173" s="25">
        <f>Tabella2[[#This Row],[Comunicazioni
'[N']]]/728786</f>
        <v>2.8256835773387951E-3</v>
      </c>
      <c r="G173" s="19"/>
      <c r="H173" s="25">
        <f>Tabella2[[#This Row],[PESO Comunicazioni 
'[%']]]*Tabella2[[#This Row],[Copertura 
'[No = 0 ; SI = 1']]]</f>
        <v>0</v>
      </c>
    </row>
    <row r="174" spans="1:8" x14ac:dyDescent="0.3">
      <c r="A174" s="7" t="s">
        <v>29</v>
      </c>
      <c r="B174" s="23" t="s">
        <v>4</v>
      </c>
      <c r="C174" s="7" t="s">
        <v>8</v>
      </c>
      <c r="D174" s="7" t="s">
        <v>9</v>
      </c>
      <c r="E174" s="24">
        <v>237.2655051056141</v>
      </c>
      <c r="F174" s="25">
        <f>Tabella2[[#This Row],[Comunicazioni
'[N']]]/728786</f>
        <v>3.255626550257745E-4</v>
      </c>
      <c r="G174" s="19"/>
      <c r="H174" s="25">
        <f>Tabella2[[#This Row],[PESO Comunicazioni 
'[%']]]*Tabella2[[#This Row],[Copertura 
'[No = 0 ; SI = 1']]]</f>
        <v>0</v>
      </c>
    </row>
    <row r="175" spans="1:8" x14ac:dyDescent="0.3">
      <c r="A175" s="7" t="s">
        <v>28</v>
      </c>
      <c r="B175" s="23" t="s">
        <v>4</v>
      </c>
      <c r="C175" s="7" t="s">
        <v>8</v>
      </c>
      <c r="D175" s="7" t="s">
        <v>9</v>
      </c>
      <c r="E175" s="24">
        <v>2527.7395796513119</v>
      </c>
      <c r="F175" s="25">
        <f>Tabella2[[#This Row],[Comunicazioni
'[N']]]/728786</f>
        <v>3.4684249967086526E-3</v>
      </c>
      <c r="G175" s="19"/>
      <c r="H175" s="25">
        <f>Tabella2[[#This Row],[PESO Comunicazioni 
'[%']]]*Tabella2[[#This Row],[Copertura 
'[No = 0 ; SI = 1']]]</f>
        <v>0</v>
      </c>
    </row>
    <row r="176" spans="1:8" x14ac:dyDescent="0.3">
      <c r="A176" s="7" t="s">
        <v>27</v>
      </c>
      <c r="B176" s="23" t="s">
        <v>4</v>
      </c>
      <c r="C176" s="7" t="s">
        <v>8</v>
      </c>
      <c r="D176" s="7" t="s">
        <v>9</v>
      </c>
      <c r="E176" s="24">
        <v>2161.4468460675462</v>
      </c>
      <c r="F176" s="25">
        <f>Tabella2[[#This Row],[Comunicazioni
'[N']]]/728786</f>
        <v>2.9658182869423209E-3</v>
      </c>
      <c r="G176" s="19"/>
      <c r="H176" s="25">
        <f>Tabella2[[#This Row],[PESO Comunicazioni 
'[%']]]*Tabella2[[#This Row],[Copertura 
'[No = 0 ; SI = 1']]]</f>
        <v>0</v>
      </c>
    </row>
    <row r="177" spans="1:8" x14ac:dyDescent="0.3">
      <c r="A177" s="7" t="s">
        <v>26</v>
      </c>
      <c r="B177" s="23" t="s">
        <v>4</v>
      </c>
      <c r="C177" s="7" t="s">
        <v>8</v>
      </c>
      <c r="D177" s="7" t="s">
        <v>9</v>
      </c>
      <c r="E177" s="24">
        <v>922.05748234276439</v>
      </c>
      <c r="F177" s="25">
        <f>Tabella2[[#This Row],[Comunicazioni
'[N']]]/728786</f>
        <v>1.2651964806442006E-3</v>
      </c>
      <c r="G177" s="19"/>
      <c r="H177" s="25">
        <f>Tabella2[[#This Row],[PESO Comunicazioni 
'[%']]]*Tabella2[[#This Row],[Copertura 
'[No = 0 ; SI = 1']]]</f>
        <v>0</v>
      </c>
    </row>
    <row r="178" spans="1:8" x14ac:dyDescent="0.3">
      <c r="A178" s="7" t="s">
        <v>25</v>
      </c>
      <c r="B178" s="23" t="s">
        <v>4</v>
      </c>
      <c r="C178" s="7" t="s">
        <v>8</v>
      </c>
      <c r="D178" s="7" t="s">
        <v>9</v>
      </c>
      <c r="E178" s="24">
        <v>2127.0727915008156</v>
      </c>
      <c r="F178" s="25">
        <f>Tabella2[[#This Row],[Comunicazioni
'[N']]]/728786</f>
        <v>2.9186521029504072E-3</v>
      </c>
      <c r="G178" s="19"/>
      <c r="H178" s="25">
        <f>Tabella2[[#This Row],[PESO Comunicazioni 
'[%']]]*Tabella2[[#This Row],[Copertura 
'[No = 0 ; SI = 1']]]</f>
        <v>0</v>
      </c>
    </row>
    <row r="179" spans="1:8" x14ac:dyDescent="0.3">
      <c r="A179" s="7" t="s">
        <v>24</v>
      </c>
      <c r="B179" s="23" t="s">
        <v>4</v>
      </c>
      <c r="C179" s="7" t="s">
        <v>8</v>
      </c>
      <c r="D179" s="7" t="s">
        <v>9</v>
      </c>
      <c r="E179" s="24">
        <v>147.01210154584516</v>
      </c>
      <c r="F179" s="25">
        <f>Tabella2[[#This Row],[Comunicazioni
'[N']]]/728786</f>
        <v>2.0172190676802951E-4</v>
      </c>
      <c r="G179" s="19"/>
      <c r="H179" s="25">
        <f>Tabella2[[#This Row],[PESO Comunicazioni 
'[%']]]*Tabella2[[#This Row],[Copertura 
'[No = 0 ; SI = 1']]]</f>
        <v>0</v>
      </c>
    </row>
    <row r="180" spans="1:8" x14ac:dyDescent="0.3">
      <c r="A180" s="7" t="s">
        <v>23</v>
      </c>
      <c r="B180" s="23" t="s">
        <v>4</v>
      </c>
      <c r="C180" s="7" t="s">
        <v>8</v>
      </c>
      <c r="D180" s="7" t="s">
        <v>9</v>
      </c>
      <c r="E180" s="24">
        <v>1239.3878510315515</v>
      </c>
      <c r="F180" s="25">
        <f>Tabella2[[#This Row],[Comunicazioni
'[N']]]/728786</f>
        <v>1.7006197306638046E-3</v>
      </c>
      <c r="G180" s="19"/>
      <c r="H180" s="25">
        <f>Tabella2[[#This Row],[PESO Comunicazioni 
'[%']]]*Tabella2[[#This Row],[Copertura 
'[No = 0 ; SI = 1']]]</f>
        <v>0</v>
      </c>
    </row>
    <row r="181" spans="1:8" x14ac:dyDescent="0.3">
      <c r="A181" s="7" t="s">
        <v>22</v>
      </c>
      <c r="B181" s="23" t="s">
        <v>4</v>
      </c>
      <c r="C181" s="7" t="s">
        <v>8</v>
      </c>
      <c r="D181" s="7" t="s">
        <v>9</v>
      </c>
      <c r="E181" s="24">
        <v>887.17813334972629</v>
      </c>
      <c r="F181" s="25">
        <f>Tabella2[[#This Row],[Comunicazioni
'[N']]]/728786</f>
        <v>1.2173369594774409E-3</v>
      </c>
      <c r="G181" s="19"/>
      <c r="H181" s="25">
        <f>Tabella2[[#This Row],[PESO Comunicazioni 
'[%']]]*Tabella2[[#This Row],[Copertura 
'[No = 0 ; SI = 1']]]</f>
        <v>0</v>
      </c>
    </row>
    <row r="182" spans="1:8" x14ac:dyDescent="0.3">
      <c r="A182" s="7" t="s">
        <v>21</v>
      </c>
      <c r="B182" s="23" t="s">
        <v>4</v>
      </c>
      <c r="C182" s="7" t="s">
        <v>8</v>
      </c>
      <c r="D182" s="7" t="s">
        <v>9</v>
      </c>
      <c r="E182" s="24">
        <v>1811.2371283857215</v>
      </c>
      <c r="F182" s="25">
        <f>Tabella2[[#This Row],[Comunicazioni
'[N']]]/728786</f>
        <v>2.4852798055749171E-3</v>
      </c>
      <c r="G182" s="19"/>
      <c r="H182" s="25">
        <f>Tabella2[[#This Row],[PESO Comunicazioni 
'[%']]]*Tabella2[[#This Row],[Copertura 
'[No = 0 ; SI = 1']]]</f>
        <v>0</v>
      </c>
    </row>
    <row r="183" spans="1:8" x14ac:dyDescent="0.3">
      <c r="A183" s="7" t="s">
        <v>20</v>
      </c>
      <c r="B183" s="23" t="s">
        <v>4</v>
      </c>
      <c r="C183" s="7" t="s">
        <v>8</v>
      </c>
      <c r="D183" s="7" t="s">
        <v>9</v>
      </c>
      <c r="E183" s="24">
        <v>1323.080172741224</v>
      </c>
      <c r="F183" s="25">
        <f>Tabella2[[#This Row],[Comunicazioni
'[N']]]/728786</f>
        <v>1.8154577238602607E-3</v>
      </c>
      <c r="G183" s="19"/>
      <c r="H183" s="25">
        <f>Tabella2[[#This Row],[PESO Comunicazioni 
'[%']]]*Tabella2[[#This Row],[Copertura 
'[No = 0 ; SI = 1']]]</f>
        <v>0</v>
      </c>
    </row>
    <row r="184" spans="1:8" x14ac:dyDescent="0.3">
      <c r="A184" s="7" t="s">
        <v>19</v>
      </c>
      <c r="B184" s="23" t="s">
        <v>4</v>
      </c>
      <c r="C184" s="7" t="s">
        <v>8</v>
      </c>
      <c r="D184" s="7" t="s">
        <v>9</v>
      </c>
      <c r="E184" s="24">
        <v>5701.2302938225475</v>
      </c>
      <c r="F184" s="25">
        <f>Tabella2[[#This Row],[Comunicazioni
'[N']]]/728786</f>
        <v>7.8229141254394941E-3</v>
      </c>
      <c r="G184" s="19"/>
      <c r="H184" s="25">
        <f>Tabella2[[#This Row],[PESO Comunicazioni 
'[%']]]*Tabella2[[#This Row],[Copertura 
'[No = 0 ; SI = 1']]]</f>
        <v>0</v>
      </c>
    </row>
    <row r="185" spans="1:8" x14ac:dyDescent="0.3">
      <c r="A185" s="7" t="s">
        <v>18</v>
      </c>
      <c r="B185" s="23" t="s">
        <v>4</v>
      </c>
      <c r="C185" s="7" t="s">
        <v>8</v>
      </c>
      <c r="D185" s="7" t="s">
        <v>9</v>
      </c>
      <c r="E185" s="24">
        <v>1435.0289233971271</v>
      </c>
      <c r="F185" s="25">
        <f>Tabella2[[#This Row],[Comunicazioni
'[N']]]/728786</f>
        <v>1.9690676321953591E-3</v>
      </c>
      <c r="G185" s="19"/>
      <c r="H185" s="25">
        <f>Tabella2[[#This Row],[PESO Comunicazioni 
'[%']]]*Tabella2[[#This Row],[Copertura 
'[No = 0 ; SI = 1']]]</f>
        <v>0</v>
      </c>
    </row>
    <row r="186" spans="1:8" x14ac:dyDescent="0.3">
      <c r="A186" s="7" t="s">
        <v>17</v>
      </c>
      <c r="B186" s="23" t="s">
        <v>4</v>
      </c>
      <c r="C186" s="7" t="s">
        <v>8</v>
      </c>
      <c r="D186" s="7" t="s">
        <v>9</v>
      </c>
      <c r="E186" s="24">
        <v>1097.6925039354173</v>
      </c>
      <c r="F186" s="25">
        <f>Tabella2[[#This Row],[Comunicazioni
'[N']]]/728786</f>
        <v>1.5061931814488989E-3</v>
      </c>
      <c r="G186" s="19"/>
      <c r="H186" s="25">
        <f>Tabella2[[#This Row],[PESO Comunicazioni 
'[%']]]*Tabella2[[#This Row],[Copertura 
'[No = 0 ; SI = 1']]]</f>
        <v>0</v>
      </c>
    </row>
    <row r="187" spans="1:8" x14ac:dyDescent="0.3">
      <c r="A187" s="7" t="s">
        <v>16</v>
      </c>
      <c r="B187" s="23" t="s">
        <v>4</v>
      </c>
      <c r="C187" s="7" t="s">
        <v>8</v>
      </c>
      <c r="D187" s="7" t="s">
        <v>9</v>
      </c>
      <c r="E187" s="24">
        <v>1519.5975687133764</v>
      </c>
      <c r="F187" s="25">
        <f>Tabella2[[#This Row],[Comunicazioni
'[N']]]/728786</f>
        <v>2.0851080683676367E-3</v>
      </c>
      <c r="G187" s="19"/>
      <c r="H187" s="25">
        <f>Tabella2[[#This Row],[PESO Comunicazioni 
'[%']]]*Tabella2[[#This Row],[Copertura 
'[No = 0 ; SI = 1']]]</f>
        <v>0</v>
      </c>
    </row>
    <row r="188" spans="1:8" x14ac:dyDescent="0.3">
      <c r="A188" s="7" t="s">
        <v>15</v>
      </c>
      <c r="B188" s="23" t="s">
        <v>4</v>
      </c>
      <c r="C188" s="7" t="s">
        <v>8</v>
      </c>
      <c r="D188" s="7" t="s">
        <v>9</v>
      </c>
      <c r="E188" s="24">
        <v>470.15998103095865</v>
      </c>
      <c r="F188" s="25">
        <f>Tabella2[[#This Row],[Comunicazioni
'[N']]]/728786</f>
        <v>6.4512762461265533E-4</v>
      </c>
      <c r="G188" s="19"/>
      <c r="H188" s="25">
        <f>Tabella2[[#This Row],[PESO Comunicazioni 
'[%']]]*Tabella2[[#This Row],[Copertura 
'[No = 0 ; SI = 1']]]</f>
        <v>0</v>
      </c>
    </row>
    <row r="189" spans="1:8" x14ac:dyDescent="0.3">
      <c r="A189" s="7" t="s">
        <v>14</v>
      </c>
      <c r="B189" s="23" t="s">
        <v>4</v>
      </c>
      <c r="C189" s="7" t="s">
        <v>8</v>
      </c>
      <c r="D189" s="7" t="s">
        <v>9</v>
      </c>
      <c r="E189" s="24">
        <v>72.692321709672683</v>
      </c>
      <c r="F189" s="25">
        <f>Tabella2[[#This Row],[Comunicazioni
'[N']]]/728786</f>
        <v>9.9744399192180802E-5</v>
      </c>
      <c r="G189" s="19"/>
      <c r="H189" s="25">
        <f>Tabella2[[#This Row],[PESO Comunicazioni 
'[%']]]*Tabella2[[#This Row],[Copertura 
'[No = 0 ; SI = 1']]]</f>
        <v>0</v>
      </c>
    </row>
    <row r="190" spans="1:8" x14ac:dyDescent="0.3">
      <c r="A190" s="7" t="s">
        <v>13</v>
      </c>
      <c r="B190" s="23" t="s">
        <v>4</v>
      </c>
      <c r="C190" s="7" t="s">
        <v>8</v>
      </c>
      <c r="D190" s="7" t="s">
        <v>9</v>
      </c>
      <c r="E190" s="24">
        <v>166.01058885261449</v>
      </c>
      <c r="F190" s="25">
        <f>Tabella2[[#This Row],[Comunicazioni
'[N']]]/728786</f>
        <v>2.2779058441382586E-4</v>
      </c>
      <c r="G190" s="19"/>
      <c r="H190" s="25">
        <f>Tabella2[[#This Row],[PESO Comunicazioni 
'[%']]]*Tabella2[[#This Row],[Copertura 
'[No = 0 ; SI = 1']]]</f>
        <v>0</v>
      </c>
    </row>
    <row r="191" spans="1:8" x14ac:dyDescent="0.3">
      <c r="A191" s="7" t="s">
        <v>12</v>
      </c>
      <c r="B191" s="23" t="s">
        <v>4</v>
      </c>
      <c r="C191" s="7" t="s">
        <v>8</v>
      </c>
      <c r="D191" s="7" t="s">
        <v>9</v>
      </c>
      <c r="E191" s="24">
        <v>664.79046454391971</v>
      </c>
      <c r="F191" s="25">
        <f>Tabella2[[#This Row],[Comunicazioni
'[N']]]/728786</f>
        <v>9.1218885179451814E-4</v>
      </c>
      <c r="G191" s="19"/>
      <c r="H191" s="25">
        <f>Tabella2[[#This Row],[PESO Comunicazioni 
'[%']]]*Tabella2[[#This Row],[Copertura 
'[No = 0 ; SI = 1']]]</f>
        <v>0</v>
      </c>
    </row>
    <row r="192" spans="1:8" x14ac:dyDescent="0.3">
      <c r="A192" s="7" t="s">
        <v>11</v>
      </c>
      <c r="B192" s="23" t="s">
        <v>4</v>
      </c>
      <c r="C192" s="7" t="s">
        <v>8</v>
      </c>
      <c r="D192" s="7" t="s">
        <v>9</v>
      </c>
      <c r="E192" s="24">
        <v>2992.3536057644806</v>
      </c>
      <c r="F192" s="25">
        <f>Tabella2[[#This Row],[Comunicazioni
'[N']]]/728786</f>
        <v>4.1059427675126589E-3</v>
      </c>
      <c r="G192" s="19"/>
      <c r="H192" s="25">
        <f>Tabella2[[#This Row],[PESO Comunicazioni 
'[%']]]*Tabella2[[#This Row],[Copertura 
'[No = 0 ; SI = 1']]]</f>
        <v>0</v>
      </c>
    </row>
    <row r="193" spans="1:8" x14ac:dyDescent="0.3">
      <c r="A193" s="7" t="s">
        <v>10</v>
      </c>
      <c r="B193" s="23" t="s">
        <v>4</v>
      </c>
      <c r="C193" s="7" t="s">
        <v>8</v>
      </c>
      <c r="D193" s="7" t="s">
        <v>9</v>
      </c>
      <c r="E193" s="24">
        <v>3686.9222510807303</v>
      </c>
      <c r="F193" s="25">
        <f>Tabella2[[#This Row],[Comunicazioni
'[N']]]/728786</f>
        <v>5.0589915984674931E-3</v>
      </c>
      <c r="G193" s="19"/>
      <c r="H193" s="25">
        <f>Tabella2[[#This Row],[PESO Comunicazioni 
'[%']]]*Tabella2[[#This Row],[Copertura 
'[No = 0 ; SI = 1']]]</f>
        <v>0</v>
      </c>
    </row>
    <row r="194" spans="1:8" x14ac:dyDescent="0.3">
      <c r="A194" s="7" t="s">
        <v>7</v>
      </c>
      <c r="B194" s="23" t="s">
        <v>4</v>
      </c>
      <c r="C194" s="7" t="s">
        <v>8</v>
      </c>
      <c r="D194" s="7" t="s">
        <v>9</v>
      </c>
      <c r="E194" s="24">
        <v>6149.387249467045</v>
      </c>
      <c r="F194" s="25">
        <f>Tabella2[[#This Row],[Comunicazioni
'[N']]]/728786</f>
        <v>8.4378504107749663E-3</v>
      </c>
      <c r="G194" s="19"/>
      <c r="H194" s="25">
        <f>Tabella2[[#This Row],[PESO Comunicazioni 
'[%']]]*Tabella2[[#This Row],[Copertura 
'[No = 0 ; SI = 1']]]</f>
        <v>0</v>
      </c>
    </row>
    <row r="195" spans="1:8" x14ac:dyDescent="0.3">
      <c r="A195" s="7" t="s">
        <v>549</v>
      </c>
      <c r="B195" s="23" t="s">
        <v>4</v>
      </c>
      <c r="C195" s="7" t="s">
        <v>224</v>
      </c>
      <c r="D195" s="7" t="s">
        <v>225</v>
      </c>
      <c r="E195" s="24">
        <v>65.698372482595246</v>
      </c>
      <c r="F195" s="25">
        <f>Tabella2[[#This Row],[Comunicazioni
'[N']]]/728786</f>
        <v>9.0147687363087715E-5</v>
      </c>
      <c r="G195" s="19"/>
      <c r="H195" s="25">
        <f>Tabella2[[#This Row],[PESO Comunicazioni 
'[%']]]*Tabella2[[#This Row],[Copertura 
'[No = 0 ; SI = 1']]]</f>
        <v>0</v>
      </c>
    </row>
    <row r="196" spans="1:8" x14ac:dyDescent="0.3">
      <c r="A196" s="7" t="s">
        <v>548</v>
      </c>
      <c r="B196" s="23" t="s">
        <v>4</v>
      </c>
      <c r="C196" s="7" t="s">
        <v>224</v>
      </c>
      <c r="D196" s="7" t="s">
        <v>431</v>
      </c>
      <c r="E196" s="24">
        <v>292.2987843566882</v>
      </c>
      <c r="F196" s="25">
        <f>Tabella2[[#This Row],[Comunicazioni
'[N']]]/728786</f>
        <v>4.0107628900210517E-4</v>
      </c>
      <c r="G196" s="19"/>
      <c r="H196" s="25">
        <f>Tabella2[[#This Row],[PESO Comunicazioni 
'[%']]]*Tabella2[[#This Row],[Copertura 
'[No = 0 ; SI = 1']]]</f>
        <v>0</v>
      </c>
    </row>
    <row r="197" spans="1:8" x14ac:dyDescent="0.3">
      <c r="A197" s="7" t="s">
        <v>488</v>
      </c>
      <c r="B197" s="23" t="s">
        <v>4</v>
      </c>
      <c r="C197" s="7" t="s">
        <v>224</v>
      </c>
      <c r="D197" s="7" t="s">
        <v>431</v>
      </c>
      <c r="E197" s="24">
        <v>93.390694192267929</v>
      </c>
      <c r="F197" s="25">
        <f>Tabella2[[#This Row],[Comunicazioni
'[N']]]/728786</f>
        <v>1.2814556562868652E-4</v>
      </c>
      <c r="G197" s="19"/>
      <c r="H197" s="25">
        <f>Tabella2[[#This Row],[PESO Comunicazioni 
'[%']]]*Tabella2[[#This Row],[Copertura 
'[No = 0 ; SI = 1']]]</f>
        <v>0</v>
      </c>
    </row>
    <row r="198" spans="1:8" x14ac:dyDescent="0.3">
      <c r="A198" s="7" t="s">
        <v>487</v>
      </c>
      <c r="B198" s="23" t="s">
        <v>4</v>
      </c>
      <c r="C198" s="7" t="s">
        <v>224</v>
      </c>
      <c r="D198" s="7" t="s">
        <v>431</v>
      </c>
      <c r="E198" s="24">
        <v>769.60948803347685</v>
      </c>
      <c r="F198" s="25">
        <f>Tabella2[[#This Row],[Comunicazioni
'[N']]]/728786</f>
        <v>1.0560157412923365E-3</v>
      </c>
      <c r="G198" s="19"/>
      <c r="H198" s="25">
        <f>Tabella2[[#This Row],[PESO Comunicazioni 
'[%']]]*Tabella2[[#This Row],[Copertura 
'[No = 0 ; SI = 1']]]</f>
        <v>0</v>
      </c>
    </row>
    <row r="199" spans="1:8" x14ac:dyDescent="0.3">
      <c r="A199" s="7" t="s">
        <v>486</v>
      </c>
      <c r="B199" s="23" t="s">
        <v>4</v>
      </c>
      <c r="C199" s="7" t="s">
        <v>224</v>
      </c>
      <c r="D199" s="7" t="s">
        <v>431</v>
      </c>
      <c r="E199" s="24">
        <v>796.73467712013075</v>
      </c>
      <c r="F199" s="25">
        <f>Tabella2[[#This Row],[Comunicazioni
'[N']]]/728786</f>
        <v>1.0932354314162605E-3</v>
      </c>
      <c r="G199" s="19"/>
      <c r="H199" s="25">
        <f>Tabella2[[#This Row],[PESO Comunicazioni 
'[%']]]*Tabella2[[#This Row],[Copertura 
'[No = 0 ; SI = 1']]]</f>
        <v>0</v>
      </c>
    </row>
    <row r="200" spans="1:8" x14ac:dyDescent="0.3">
      <c r="A200" s="7" t="s">
        <v>485</v>
      </c>
      <c r="B200" s="23" t="s">
        <v>4</v>
      </c>
      <c r="C200" s="7" t="s">
        <v>224</v>
      </c>
      <c r="D200" s="7" t="s">
        <v>431</v>
      </c>
      <c r="E200" s="24">
        <v>1534.7800579170498</v>
      </c>
      <c r="F200" s="25">
        <f>Tabella2[[#This Row],[Comunicazioni
'[N']]]/728786</f>
        <v>2.1059406436416861E-3</v>
      </c>
      <c r="G200" s="19"/>
      <c r="H200" s="25">
        <f>Tabella2[[#This Row],[PESO Comunicazioni 
'[%']]]*Tabella2[[#This Row],[Copertura 
'[No = 0 ; SI = 1']]]</f>
        <v>0</v>
      </c>
    </row>
    <row r="201" spans="1:8" x14ac:dyDescent="0.3">
      <c r="A201" s="7" t="s">
        <v>484</v>
      </c>
      <c r="B201" s="23" t="s">
        <v>4</v>
      </c>
      <c r="C201" s="7" t="s">
        <v>224</v>
      </c>
      <c r="D201" s="7" t="s">
        <v>431</v>
      </c>
      <c r="E201" s="24">
        <v>155.27458126499795</v>
      </c>
      <c r="F201" s="25">
        <f>Tabella2[[#This Row],[Comunicazioni
'[N']]]/728786</f>
        <v>2.1305922625434345E-4</v>
      </c>
      <c r="G201" s="19"/>
      <c r="H201" s="25">
        <f>Tabella2[[#This Row],[PESO Comunicazioni 
'[%']]]*Tabella2[[#This Row],[Copertura 
'[No = 0 ; SI = 1']]]</f>
        <v>0</v>
      </c>
    </row>
    <row r="202" spans="1:8" x14ac:dyDescent="0.3">
      <c r="A202" s="7" t="s">
        <v>483</v>
      </c>
      <c r="B202" s="23" t="s">
        <v>4</v>
      </c>
      <c r="C202" s="7" t="s">
        <v>224</v>
      </c>
      <c r="D202" s="7" t="s">
        <v>431</v>
      </c>
      <c r="E202" s="24">
        <v>427.21425576151699</v>
      </c>
      <c r="F202" s="25">
        <f>Tabella2[[#This Row],[Comunicazioni
'[N']]]/728786</f>
        <v>5.8619986630028154E-4</v>
      </c>
      <c r="G202" s="19"/>
      <c r="H202" s="25">
        <f>Tabella2[[#This Row],[PESO Comunicazioni 
'[%']]]*Tabella2[[#This Row],[Copertura 
'[No = 0 ; SI = 1']]]</f>
        <v>0</v>
      </c>
    </row>
    <row r="203" spans="1:8" x14ac:dyDescent="0.3">
      <c r="A203" s="7" t="s">
        <v>482</v>
      </c>
      <c r="B203" s="23" t="s">
        <v>4</v>
      </c>
      <c r="C203" s="7" t="s">
        <v>224</v>
      </c>
      <c r="D203" s="7" t="s">
        <v>431</v>
      </c>
      <c r="E203" s="24">
        <v>422.40279573811307</v>
      </c>
      <c r="F203" s="25">
        <f>Tabella2[[#This Row],[Comunicazioni
'[N']]]/728786</f>
        <v>5.7959784592200329E-4</v>
      </c>
      <c r="G203" s="19"/>
      <c r="H203" s="25">
        <f>Tabella2[[#This Row],[PESO Comunicazioni 
'[%']]]*Tabella2[[#This Row],[Copertura 
'[No = 0 ; SI = 1']]]</f>
        <v>0</v>
      </c>
    </row>
    <row r="204" spans="1:8" x14ac:dyDescent="0.3">
      <c r="A204" s="7" t="s">
        <v>481</v>
      </c>
      <c r="B204" s="23" t="s">
        <v>4</v>
      </c>
      <c r="C204" s="7" t="s">
        <v>224</v>
      </c>
      <c r="D204" s="7" t="s">
        <v>431</v>
      </c>
      <c r="E204" s="24">
        <v>401.90052669826707</v>
      </c>
      <c r="F204" s="25">
        <f>Tabella2[[#This Row],[Comunicazioni
'[N']]]/728786</f>
        <v>5.514657618261974E-4</v>
      </c>
      <c r="G204" s="19"/>
      <c r="H204" s="25">
        <f>Tabella2[[#This Row],[PESO Comunicazioni 
'[%']]]*Tabella2[[#This Row],[Copertura 
'[No = 0 ; SI = 1']]]</f>
        <v>0</v>
      </c>
    </row>
    <row r="205" spans="1:8" x14ac:dyDescent="0.3">
      <c r="A205" s="7" t="s">
        <v>480</v>
      </c>
      <c r="B205" s="23" t="s">
        <v>4</v>
      </c>
      <c r="C205" s="7" t="s">
        <v>224</v>
      </c>
      <c r="D205" s="7" t="s">
        <v>431</v>
      </c>
      <c r="E205" s="24">
        <v>1283.8946581510893</v>
      </c>
      <c r="F205" s="25">
        <f>Tabella2[[#This Row],[Comunicazioni
'[N']]]/728786</f>
        <v>1.7616895194900689E-3</v>
      </c>
      <c r="G205" s="19"/>
      <c r="H205" s="25">
        <f>Tabella2[[#This Row],[PESO Comunicazioni 
'[%']]]*Tabella2[[#This Row],[Copertura 
'[No = 0 ; SI = 1']]]</f>
        <v>0</v>
      </c>
    </row>
    <row r="206" spans="1:8" x14ac:dyDescent="0.3">
      <c r="A206" s="7" t="s">
        <v>479</v>
      </c>
      <c r="B206" s="23" t="s">
        <v>4</v>
      </c>
      <c r="C206" s="7" t="s">
        <v>224</v>
      </c>
      <c r="D206" s="7" t="s">
        <v>431</v>
      </c>
      <c r="E206" s="24">
        <v>2674.5512219004609</v>
      </c>
      <c r="F206" s="25">
        <f>Tabella2[[#This Row],[Comunicazioni
'[N']]]/728786</f>
        <v>3.6698718442731621E-3</v>
      </c>
      <c r="G206" s="19"/>
      <c r="H206" s="25">
        <f>Tabella2[[#This Row],[PESO Comunicazioni 
'[%']]]*Tabella2[[#This Row],[Copertura 
'[No = 0 ; SI = 1']]]</f>
        <v>0</v>
      </c>
    </row>
    <row r="207" spans="1:8" x14ac:dyDescent="0.3">
      <c r="A207" s="7" t="s">
        <v>478</v>
      </c>
      <c r="B207" s="23" t="s">
        <v>4</v>
      </c>
      <c r="C207" s="7" t="s">
        <v>224</v>
      </c>
      <c r="D207" s="7" t="s">
        <v>431</v>
      </c>
      <c r="E207" s="24">
        <v>285.83112503540229</v>
      </c>
      <c r="F207" s="25">
        <f>Tabella2[[#This Row],[Comunicazioni
'[N']]]/728786</f>
        <v>3.9220172318815439E-4</v>
      </c>
      <c r="G207" s="19"/>
      <c r="H207" s="25">
        <f>Tabella2[[#This Row],[PESO Comunicazioni 
'[%']]]*Tabella2[[#This Row],[Copertura 
'[No = 0 ; SI = 1']]]</f>
        <v>0</v>
      </c>
    </row>
    <row r="208" spans="1:8" x14ac:dyDescent="0.3">
      <c r="A208" s="7" t="s">
        <v>477</v>
      </c>
      <c r="B208" s="23" t="s">
        <v>4</v>
      </c>
      <c r="C208" s="7" t="s">
        <v>224</v>
      </c>
      <c r="D208" s="7" t="s">
        <v>431</v>
      </c>
      <c r="E208" s="24">
        <v>339.02117770522898</v>
      </c>
      <c r="F208" s="25">
        <f>Tabella2[[#This Row],[Comunicazioni
'[N']]]/728786</f>
        <v>4.6518618319400893E-4</v>
      </c>
      <c r="G208" s="19"/>
      <c r="H208" s="25">
        <f>Tabella2[[#This Row],[PESO Comunicazioni 
'[%']]]*Tabella2[[#This Row],[Copertura 
'[No = 0 ; SI = 1']]]</f>
        <v>0</v>
      </c>
    </row>
    <row r="209" spans="1:8" x14ac:dyDescent="0.3">
      <c r="A209" s="7" t="s">
        <v>476</v>
      </c>
      <c r="B209" s="23" t="s">
        <v>4</v>
      </c>
      <c r="C209" s="7" t="s">
        <v>224</v>
      </c>
      <c r="D209" s="7" t="s">
        <v>431</v>
      </c>
      <c r="E209" s="24">
        <v>76.380105339653426</v>
      </c>
      <c r="F209" s="25">
        <f>Tabella2[[#This Row],[Comunicazioni
'[N']]]/728786</f>
        <v>1.0480457272732109E-4</v>
      </c>
      <c r="G209" s="19"/>
      <c r="H209" s="25">
        <f>Tabella2[[#This Row],[PESO Comunicazioni 
'[%']]]*Tabella2[[#This Row],[Copertura 
'[No = 0 ; SI = 1']]]</f>
        <v>0</v>
      </c>
    </row>
    <row r="210" spans="1:8" x14ac:dyDescent="0.3">
      <c r="A210" s="7" t="s">
        <v>475</v>
      </c>
      <c r="B210" s="23" t="s">
        <v>4</v>
      </c>
      <c r="C210" s="7" t="s">
        <v>224</v>
      </c>
      <c r="D210" s="7" t="s">
        <v>431</v>
      </c>
      <c r="E210" s="24">
        <v>1551.6036194862991</v>
      </c>
      <c r="F210" s="25">
        <f>Tabella2[[#This Row],[Comunicazioni
'[N']]]/728786</f>
        <v>2.1290250080082482E-3</v>
      </c>
      <c r="G210" s="19"/>
      <c r="H210" s="25">
        <f>Tabella2[[#This Row],[PESO Comunicazioni 
'[%']]]*Tabella2[[#This Row],[Copertura 
'[No = 0 ; SI = 1']]]</f>
        <v>0</v>
      </c>
    </row>
    <row r="211" spans="1:8" x14ac:dyDescent="0.3">
      <c r="A211" s="7" t="s">
        <v>474</v>
      </c>
      <c r="B211" s="23" t="s">
        <v>4</v>
      </c>
      <c r="C211" s="7" t="s">
        <v>224</v>
      </c>
      <c r="D211" s="7" t="s">
        <v>431</v>
      </c>
      <c r="E211" s="24">
        <v>267.07999051547932</v>
      </c>
      <c r="F211" s="25">
        <f>Tabella2[[#This Row],[Comunicazioni
'[N']]]/728786</f>
        <v>3.664724494096749E-4</v>
      </c>
      <c r="G211" s="19"/>
      <c r="H211" s="25">
        <f>Tabella2[[#This Row],[PESO Comunicazioni 
'[%']]]*Tabella2[[#This Row],[Copertura 
'[No = 0 ; SI = 1']]]</f>
        <v>0</v>
      </c>
    </row>
    <row r="212" spans="1:8" x14ac:dyDescent="0.3">
      <c r="A212" s="7" t="s">
        <v>473</v>
      </c>
      <c r="B212" s="23" t="s">
        <v>4</v>
      </c>
      <c r="C212" s="7" t="s">
        <v>224</v>
      </c>
      <c r="D212" s="7" t="s">
        <v>431</v>
      </c>
      <c r="E212" s="24">
        <v>82.325830609095036</v>
      </c>
      <c r="F212" s="25">
        <f>Tabella2[[#This Row],[Comunicazioni
'[N']]]/728786</f>
        <v>1.1296296938894961E-4</v>
      </c>
      <c r="G212" s="19"/>
      <c r="H212" s="25">
        <f>Tabella2[[#This Row],[PESO Comunicazioni 
'[%']]]*Tabella2[[#This Row],[Copertura 
'[No = 0 ; SI = 1']]]</f>
        <v>0</v>
      </c>
    </row>
    <row r="213" spans="1:8" x14ac:dyDescent="0.3">
      <c r="A213" s="7" t="s">
        <v>472</v>
      </c>
      <c r="B213" s="23" t="s">
        <v>4</v>
      </c>
      <c r="C213" s="7" t="s">
        <v>224</v>
      </c>
      <c r="D213" s="7" t="s">
        <v>431</v>
      </c>
      <c r="E213" s="24">
        <v>797.36364793986104</v>
      </c>
      <c r="F213" s="25">
        <f>Tabella2[[#This Row],[Comunicazioni
'[N']]]/728786</f>
        <v>1.0940984705247645E-3</v>
      </c>
      <c r="G213" s="19"/>
      <c r="H213" s="25">
        <f>Tabella2[[#This Row],[PESO Comunicazioni 
'[%']]]*Tabella2[[#This Row],[Copertura 
'[No = 0 ; SI = 1']]]</f>
        <v>0</v>
      </c>
    </row>
    <row r="214" spans="1:8" x14ac:dyDescent="0.3">
      <c r="A214" s="7" t="s">
        <v>471</v>
      </c>
      <c r="B214" s="23" t="s">
        <v>4</v>
      </c>
      <c r="C214" s="7" t="s">
        <v>224</v>
      </c>
      <c r="D214" s="7" t="s">
        <v>431</v>
      </c>
      <c r="E214" s="24">
        <v>132.63350889942237</v>
      </c>
      <c r="F214" s="25">
        <f>Tabella2[[#This Row],[Comunicazioni
'[N']]]/728786</f>
        <v>1.8199239406275968E-4</v>
      </c>
      <c r="G214" s="19"/>
      <c r="H214" s="25">
        <f>Tabella2[[#This Row],[PESO Comunicazioni 
'[%']]]*Tabella2[[#This Row],[Copertura 
'[No = 0 ; SI = 1']]]</f>
        <v>0</v>
      </c>
    </row>
    <row r="215" spans="1:8" x14ac:dyDescent="0.3">
      <c r="A215" s="7" t="s">
        <v>470</v>
      </c>
      <c r="B215" s="23" t="s">
        <v>4</v>
      </c>
      <c r="C215" s="7" t="s">
        <v>224</v>
      </c>
      <c r="D215" s="7" t="s">
        <v>431</v>
      </c>
      <c r="E215" s="24">
        <v>697.29424627699632</v>
      </c>
      <c r="F215" s="25">
        <f>Tabella2[[#This Row],[Comunicazioni
'[N']]]/728786</f>
        <v>9.5678875043839521E-4</v>
      </c>
      <c r="G215" s="19"/>
      <c r="H215" s="25">
        <f>Tabella2[[#This Row],[PESO Comunicazioni 
'[%']]]*Tabella2[[#This Row],[Copertura 
'[No = 0 ; SI = 1']]]</f>
        <v>0</v>
      </c>
    </row>
    <row r="216" spans="1:8" x14ac:dyDescent="0.3">
      <c r="A216" s="7" t="s">
        <v>469</v>
      </c>
      <c r="B216" s="23" t="s">
        <v>4</v>
      </c>
      <c r="C216" s="7" t="s">
        <v>224</v>
      </c>
      <c r="D216" s="7" t="s">
        <v>431</v>
      </c>
      <c r="E216" s="24">
        <v>1945.749986278182</v>
      </c>
      <c r="F216" s="25">
        <f>Tabella2[[#This Row],[Comunicazioni
'[N']]]/728786</f>
        <v>2.6698509387916096E-3</v>
      </c>
      <c r="G216" s="19"/>
      <c r="H216" s="25">
        <f>Tabella2[[#This Row],[PESO Comunicazioni 
'[%']]]*Tabella2[[#This Row],[Copertura 
'[No = 0 ; SI = 1']]]</f>
        <v>0</v>
      </c>
    </row>
    <row r="217" spans="1:8" x14ac:dyDescent="0.3">
      <c r="A217" s="7" t="s">
        <v>468</v>
      </c>
      <c r="B217" s="23" t="s">
        <v>4</v>
      </c>
      <c r="C217" s="7" t="s">
        <v>224</v>
      </c>
      <c r="D217" s="7" t="s">
        <v>431</v>
      </c>
      <c r="E217" s="24">
        <v>222.38918149903728</v>
      </c>
      <c r="F217" s="25">
        <f>Tabella2[[#This Row],[Comunicazioni
'[N']]]/728786</f>
        <v>3.051501833172389E-4</v>
      </c>
      <c r="G217" s="19"/>
      <c r="H217" s="25">
        <f>Tabella2[[#This Row],[PESO Comunicazioni 
'[%']]]*Tabella2[[#This Row],[Copertura 
'[No = 0 ; SI = 1']]]</f>
        <v>0</v>
      </c>
    </row>
    <row r="218" spans="1:8" x14ac:dyDescent="0.3">
      <c r="A218" s="7" t="s">
        <v>467</v>
      </c>
      <c r="B218" s="23" t="s">
        <v>4</v>
      </c>
      <c r="C218" s="7" t="s">
        <v>224</v>
      </c>
      <c r="D218" s="7" t="s">
        <v>431</v>
      </c>
      <c r="E218" s="24">
        <v>145.69685978936459</v>
      </c>
      <c r="F218" s="25">
        <f>Tabella2[[#This Row],[Comunicazioni
'[N']]]/728786</f>
        <v>1.9991720448713971E-4</v>
      </c>
      <c r="G218" s="19"/>
      <c r="H218" s="25">
        <f>Tabella2[[#This Row],[PESO Comunicazioni 
'[%']]]*Tabella2[[#This Row],[Copertura 
'[No = 0 ; SI = 1']]]</f>
        <v>0</v>
      </c>
    </row>
    <row r="219" spans="1:8" x14ac:dyDescent="0.3">
      <c r="A219" s="7" t="s">
        <v>466</v>
      </c>
      <c r="B219" s="23" t="s">
        <v>4</v>
      </c>
      <c r="C219" s="7" t="s">
        <v>224</v>
      </c>
      <c r="D219" s="7" t="s">
        <v>431</v>
      </c>
      <c r="E219" s="24">
        <v>3445.6597713615774</v>
      </c>
      <c r="F219" s="25">
        <f>Tabella2[[#This Row],[Comunicazioni
'[N']]]/728786</f>
        <v>4.7279445150724322E-3</v>
      </c>
      <c r="G219" s="19"/>
      <c r="H219" s="25">
        <f>Tabella2[[#This Row],[PESO Comunicazioni 
'[%']]]*Tabella2[[#This Row],[Copertura 
'[No = 0 ; SI = 1']]]</f>
        <v>0</v>
      </c>
    </row>
    <row r="220" spans="1:8" x14ac:dyDescent="0.3">
      <c r="A220" s="7" t="s">
        <v>465</v>
      </c>
      <c r="B220" s="23" t="s">
        <v>4</v>
      </c>
      <c r="C220" s="7" t="s">
        <v>224</v>
      </c>
      <c r="D220" s="7" t="s">
        <v>431</v>
      </c>
      <c r="E220" s="24">
        <v>238.57772147563333</v>
      </c>
      <c r="F220" s="25">
        <f>Tabella2[[#This Row],[Comunicazioni
'[N']]]/728786</f>
        <v>3.2736320603803218E-4</v>
      </c>
      <c r="G220" s="19"/>
      <c r="H220" s="25">
        <f>Tabella2[[#This Row],[PESO Comunicazioni 
'[%']]]*Tabella2[[#This Row],[Copertura 
'[No = 0 ; SI = 1']]]</f>
        <v>0</v>
      </c>
    </row>
    <row r="221" spans="1:8" x14ac:dyDescent="0.3">
      <c r="A221" s="7" t="s">
        <v>464</v>
      </c>
      <c r="B221" s="23" t="s">
        <v>4</v>
      </c>
      <c r="C221" s="7" t="s">
        <v>224</v>
      </c>
      <c r="D221" s="7" t="s">
        <v>431</v>
      </c>
      <c r="E221" s="24">
        <v>686.48901925225971</v>
      </c>
      <c r="F221" s="25">
        <f>Tabella2[[#This Row],[Comunicazioni
'[N']]]/728786</f>
        <v>9.4196241318063149E-4</v>
      </c>
      <c r="G221" s="19"/>
      <c r="H221" s="25">
        <f>Tabella2[[#This Row],[PESO Comunicazioni 
'[%']]]*Tabella2[[#This Row],[Copertura 
'[No = 0 ; SI = 1']]]</f>
        <v>0</v>
      </c>
    </row>
    <row r="222" spans="1:8" x14ac:dyDescent="0.3">
      <c r="A222" s="7" t="s">
        <v>463</v>
      </c>
      <c r="B222" s="23" t="s">
        <v>4</v>
      </c>
      <c r="C222" s="7" t="s">
        <v>224</v>
      </c>
      <c r="D222" s="7" t="s">
        <v>431</v>
      </c>
      <c r="E222" s="24">
        <v>619.66376276403525</v>
      </c>
      <c r="F222" s="25">
        <f>Tabella2[[#This Row],[Comunicazioni
'[N']]]/728786</f>
        <v>8.502684776656457E-4</v>
      </c>
      <c r="G222" s="19"/>
      <c r="H222" s="25">
        <f>Tabella2[[#This Row],[PESO Comunicazioni 
'[%']]]*Tabella2[[#This Row],[Copertura 
'[No = 0 ; SI = 1']]]</f>
        <v>0</v>
      </c>
    </row>
    <row r="223" spans="1:8" x14ac:dyDescent="0.3">
      <c r="A223" s="7" t="s">
        <v>462</v>
      </c>
      <c r="B223" s="23" t="s">
        <v>4</v>
      </c>
      <c r="C223" s="7" t="s">
        <v>224</v>
      </c>
      <c r="D223" s="7" t="s">
        <v>431</v>
      </c>
      <c r="E223" s="24">
        <v>223.82658695571035</v>
      </c>
      <c r="F223" s="25">
        <f>Tabella2[[#This Row],[Comunicazioni
'[N']]]/728786</f>
        <v>3.0712251189747109E-4</v>
      </c>
      <c r="G223" s="19"/>
      <c r="H223" s="25">
        <f>Tabella2[[#This Row],[PESO Comunicazioni 
'[%']]]*Tabella2[[#This Row],[Copertura 
'[No = 0 ; SI = 1']]]</f>
        <v>0</v>
      </c>
    </row>
    <row r="224" spans="1:8" x14ac:dyDescent="0.3">
      <c r="A224" s="7" t="s">
        <v>461</v>
      </c>
      <c r="B224" s="23" t="s">
        <v>4</v>
      </c>
      <c r="C224" s="7" t="s">
        <v>224</v>
      </c>
      <c r="D224" s="7" t="s">
        <v>431</v>
      </c>
      <c r="E224" s="24">
        <v>5501.7280247827011</v>
      </c>
      <c r="F224" s="25">
        <f>Tabella2[[#This Row],[Comunicazioni
'[N']]]/728786</f>
        <v>7.5491681025468401E-3</v>
      </c>
      <c r="G224" s="19"/>
      <c r="H224" s="25">
        <f>Tabella2[[#This Row],[PESO Comunicazioni 
'[%']]]*Tabella2[[#This Row],[Copertura 
'[No = 0 ; SI = 1']]]</f>
        <v>0</v>
      </c>
    </row>
    <row r="225" spans="1:8" x14ac:dyDescent="0.3">
      <c r="A225" s="7" t="s">
        <v>460</v>
      </c>
      <c r="B225" s="23" t="s">
        <v>4</v>
      </c>
      <c r="C225" s="7" t="s">
        <v>224</v>
      </c>
      <c r="D225" s="7" t="s">
        <v>431</v>
      </c>
      <c r="E225" s="24">
        <v>1089.7770325305887</v>
      </c>
      <c r="F225" s="25">
        <f>Tabella2[[#This Row],[Comunicazioni
'[N']]]/728786</f>
        <v>1.4953320076546322E-3</v>
      </c>
      <c r="G225" s="19"/>
      <c r="H225" s="25">
        <f>Tabella2[[#This Row],[PESO Comunicazioni 
'[%']]]*Tabella2[[#This Row],[Copertura 
'[No = 0 ; SI = 1']]]</f>
        <v>0</v>
      </c>
    </row>
    <row r="226" spans="1:8" x14ac:dyDescent="0.3">
      <c r="A226" s="7" t="s">
        <v>459</v>
      </c>
      <c r="B226" s="23" t="s">
        <v>4</v>
      </c>
      <c r="C226" s="7" t="s">
        <v>224</v>
      </c>
      <c r="D226" s="7" t="s">
        <v>431</v>
      </c>
      <c r="E226" s="24">
        <v>1009.3787748721675</v>
      </c>
      <c r="F226" s="25">
        <f>Tabella2[[#This Row],[Comunicazioni
'[N']]]/728786</f>
        <v>1.3850139476776001E-3</v>
      </c>
      <c r="G226" s="19"/>
      <c r="H226" s="25">
        <f>Tabella2[[#This Row],[PESO Comunicazioni 
'[%']]]*Tabella2[[#This Row],[Copertura 
'[No = 0 ; SI = 1']]]</f>
        <v>0</v>
      </c>
    </row>
    <row r="227" spans="1:8" x14ac:dyDescent="0.3">
      <c r="A227" s="7" t="s">
        <v>458</v>
      </c>
      <c r="B227" s="23" t="s">
        <v>4</v>
      </c>
      <c r="C227" s="7" t="s">
        <v>224</v>
      </c>
      <c r="D227" s="7" t="s">
        <v>431</v>
      </c>
      <c r="E227" s="24">
        <v>770.48732433328428</v>
      </c>
      <c r="F227" s="25">
        <f>Tabella2[[#This Row],[Comunicazioni
'[N']]]/728786</f>
        <v>1.0572202599024739E-3</v>
      </c>
      <c r="G227" s="19"/>
      <c r="H227" s="25">
        <f>Tabella2[[#This Row],[PESO Comunicazioni 
'[%']]]*Tabella2[[#This Row],[Copertura 
'[No = 0 ; SI = 1']]]</f>
        <v>0</v>
      </c>
    </row>
    <row r="228" spans="1:8" x14ac:dyDescent="0.3">
      <c r="A228" s="7" t="s">
        <v>457</v>
      </c>
      <c r="B228" s="23" t="s">
        <v>4</v>
      </c>
      <c r="C228" s="7" t="s">
        <v>224</v>
      </c>
      <c r="D228" s="7" t="s">
        <v>431</v>
      </c>
      <c r="E228" s="24">
        <v>475.7180374945936</v>
      </c>
      <c r="F228" s="25">
        <f>Tabella2[[#This Row],[Comunicazioni
'[N']]]/728786</f>
        <v>6.5275408349583228E-4</v>
      </c>
      <c r="G228" s="19"/>
      <c r="H228" s="25">
        <f>Tabella2[[#This Row],[PESO Comunicazioni 
'[%']]]*Tabella2[[#This Row],[Copertura 
'[No = 0 ; SI = 1']]]</f>
        <v>0</v>
      </c>
    </row>
    <row r="229" spans="1:8" x14ac:dyDescent="0.3">
      <c r="A229" s="7" t="s">
        <v>456</v>
      </c>
      <c r="B229" s="23" t="s">
        <v>4</v>
      </c>
      <c r="C229" s="7" t="s">
        <v>224</v>
      </c>
      <c r="D229" s="7" t="s">
        <v>431</v>
      </c>
      <c r="E229" s="24">
        <v>542.0951174477857</v>
      </c>
      <c r="F229" s="25">
        <f>Tabella2[[#This Row],[Comunicazioni
'[N']]]/728786</f>
        <v>7.4383305585972522E-4</v>
      </c>
      <c r="G229" s="19"/>
      <c r="H229" s="25">
        <f>Tabella2[[#This Row],[PESO Comunicazioni 
'[%']]]*Tabella2[[#This Row],[Copertura 
'[No = 0 ; SI = 1']]]</f>
        <v>0</v>
      </c>
    </row>
    <row r="230" spans="1:8" x14ac:dyDescent="0.3">
      <c r="A230" s="7" t="s">
        <v>455</v>
      </c>
      <c r="B230" s="23" t="s">
        <v>4</v>
      </c>
      <c r="C230" s="7" t="s">
        <v>224</v>
      </c>
      <c r="D230" s="7" t="s">
        <v>431</v>
      </c>
      <c r="E230" s="24">
        <v>384.64863583172882</v>
      </c>
      <c r="F230" s="25">
        <f>Tabella2[[#This Row],[Comunicazioni
'[N']]]/728786</f>
        <v>5.277936675947793E-4</v>
      </c>
      <c r="G230" s="19"/>
      <c r="H230" s="25">
        <f>Tabella2[[#This Row],[PESO Comunicazioni 
'[%']]]*Tabella2[[#This Row],[Copertura 
'[No = 0 ; SI = 1']]]</f>
        <v>0</v>
      </c>
    </row>
    <row r="231" spans="1:8" x14ac:dyDescent="0.3">
      <c r="A231" s="7" t="s">
        <v>454</v>
      </c>
      <c r="B231" s="23" t="s">
        <v>4</v>
      </c>
      <c r="C231" s="7" t="s">
        <v>224</v>
      </c>
      <c r="D231" s="7" t="s">
        <v>431</v>
      </c>
      <c r="E231" s="24">
        <v>732.85986620678455</v>
      </c>
      <c r="F231" s="25">
        <f>Tabella2[[#This Row],[Comunicazioni
'[N']]]/728786</f>
        <v>1.0055899347775404E-3</v>
      </c>
      <c r="G231" s="19"/>
      <c r="H231" s="25">
        <f>Tabella2[[#This Row],[PESO Comunicazioni 
'[%']]]*Tabella2[[#This Row],[Copertura 
'[No = 0 ; SI = 1']]]</f>
        <v>0</v>
      </c>
    </row>
    <row r="232" spans="1:8" x14ac:dyDescent="0.3">
      <c r="A232" s="7" t="s">
        <v>453</v>
      </c>
      <c r="B232" s="23" t="s">
        <v>4</v>
      </c>
      <c r="C232" s="7" t="s">
        <v>224</v>
      </c>
      <c r="D232" s="7" t="s">
        <v>431</v>
      </c>
      <c r="E232" s="24">
        <v>839.17813334972629</v>
      </c>
      <c r="F232" s="25">
        <f>Tabella2[[#This Row],[Comunicazioni
'[N']]]/728786</f>
        <v>1.1514740038224202E-3</v>
      </c>
      <c r="G232" s="19"/>
      <c r="H232" s="25">
        <f>Tabella2[[#This Row],[PESO Comunicazioni 
'[%']]]*Tabella2[[#This Row],[Copertura 
'[No = 0 ; SI = 1']]]</f>
        <v>0</v>
      </c>
    </row>
    <row r="233" spans="1:8" x14ac:dyDescent="0.3">
      <c r="A233" s="7" t="s">
        <v>452</v>
      </c>
      <c r="B233" s="23" t="s">
        <v>4</v>
      </c>
      <c r="C233" s="7" t="s">
        <v>224</v>
      </c>
      <c r="D233" s="7" t="s">
        <v>431</v>
      </c>
      <c r="E233" s="24">
        <v>766.6743516166498</v>
      </c>
      <c r="F233" s="25">
        <f>Tabella2[[#This Row],[Comunicazioni
'[N']]]/728786</f>
        <v>1.0519883087993591E-3</v>
      </c>
      <c r="G233" s="19"/>
      <c r="H233" s="25">
        <f>Tabella2[[#This Row],[PESO Comunicazioni 
'[%']]]*Tabella2[[#This Row],[Copertura 
'[No = 0 ; SI = 1']]]</f>
        <v>0</v>
      </c>
    </row>
    <row r="234" spans="1:8" x14ac:dyDescent="0.3">
      <c r="A234" s="7" t="s">
        <v>451</v>
      </c>
      <c r="B234" s="23" t="s">
        <v>4</v>
      </c>
      <c r="C234" s="7" t="s">
        <v>224</v>
      </c>
      <c r="D234" s="7" t="s">
        <v>431</v>
      </c>
      <c r="E234" s="24">
        <v>305.51890866538304</v>
      </c>
      <c r="F234" s="25">
        <f>Tabella2[[#This Row],[Comunicazioni
'[N']]]/728786</f>
        <v>4.1921621527496829E-4</v>
      </c>
      <c r="G234" s="19"/>
      <c r="H234" s="25">
        <f>Tabella2[[#This Row],[PESO Comunicazioni 
'[%']]]*Tabella2[[#This Row],[Copertura 
'[No = 0 ; SI = 1']]]</f>
        <v>0</v>
      </c>
    </row>
    <row r="235" spans="1:8" x14ac:dyDescent="0.3">
      <c r="A235" s="7" t="s">
        <v>450</v>
      </c>
      <c r="B235" s="23" t="s">
        <v>4</v>
      </c>
      <c r="C235" s="7" t="s">
        <v>224</v>
      </c>
      <c r="D235" s="7" t="s">
        <v>431</v>
      </c>
      <c r="E235" s="24">
        <v>2584.4755872389287</v>
      </c>
      <c r="F235" s="25">
        <f>Tabella2[[#This Row],[Comunicazioni
'[N']]]/728786</f>
        <v>3.5462750207041968E-3</v>
      </c>
      <c r="G235" s="19"/>
      <c r="H235" s="25">
        <f>Tabella2[[#This Row],[PESO Comunicazioni 
'[%']]]*Tabella2[[#This Row],[Copertura 
'[No = 0 ; SI = 1']]]</f>
        <v>0</v>
      </c>
    </row>
    <row r="236" spans="1:8" x14ac:dyDescent="0.3">
      <c r="A236" s="7" t="s">
        <v>449</v>
      </c>
      <c r="B236" s="23" t="s">
        <v>4</v>
      </c>
      <c r="C236" s="7" t="s">
        <v>224</v>
      </c>
      <c r="D236" s="7" t="s">
        <v>431</v>
      </c>
      <c r="E236" s="24">
        <v>1152.5718529284554</v>
      </c>
      <c r="F236" s="25">
        <f>Tabella2[[#This Row],[Comunicazioni
'[N']]]/728786</f>
        <v>1.5814956008052506E-3</v>
      </c>
      <c r="G236" s="19"/>
      <c r="H236" s="25">
        <f>Tabella2[[#This Row],[PESO Comunicazioni 
'[%']]]*Tabella2[[#This Row],[Copertura 
'[No = 0 ; SI = 1']]]</f>
        <v>0</v>
      </c>
    </row>
    <row r="237" spans="1:8" x14ac:dyDescent="0.3">
      <c r="A237" s="7" t="s">
        <v>448</v>
      </c>
      <c r="B237" s="23" t="s">
        <v>4</v>
      </c>
      <c r="C237" s="7" t="s">
        <v>224</v>
      </c>
      <c r="D237" s="7" t="s">
        <v>431</v>
      </c>
      <c r="E237" s="24">
        <v>247.76474875899876</v>
      </c>
      <c r="F237" s="25">
        <f>Tabella2[[#This Row],[Comunicazioni
'[N']]]/728786</f>
        <v>3.3996913875815229E-4</v>
      </c>
      <c r="G237" s="19"/>
      <c r="H237" s="25">
        <f>Tabella2[[#This Row],[PESO Comunicazioni 
'[%']]]*Tabella2[[#This Row],[Copertura 
'[No = 0 ; SI = 1']]]</f>
        <v>0</v>
      </c>
    </row>
    <row r="238" spans="1:8" x14ac:dyDescent="0.3">
      <c r="A238" s="7" t="s">
        <v>447</v>
      </c>
      <c r="B238" s="23" t="s">
        <v>4</v>
      </c>
      <c r="C238" s="7" t="s">
        <v>224</v>
      </c>
      <c r="D238" s="7" t="s">
        <v>431</v>
      </c>
      <c r="E238" s="24">
        <v>467.40279573811307</v>
      </c>
      <c r="F238" s="25">
        <f>Tabella2[[#This Row],[Comunicazioni
'[N']]]/728786</f>
        <v>6.4134436684858533E-4</v>
      </c>
      <c r="G238" s="19"/>
      <c r="H238" s="25">
        <f>Tabella2[[#This Row],[PESO Comunicazioni 
'[%']]]*Tabella2[[#This Row],[Copertura 
'[No = 0 ; SI = 1']]]</f>
        <v>0</v>
      </c>
    </row>
    <row r="239" spans="1:8" x14ac:dyDescent="0.3">
      <c r="A239" s="7" t="s">
        <v>446</v>
      </c>
      <c r="B239" s="23" t="s">
        <v>4</v>
      </c>
      <c r="C239" s="7" t="s">
        <v>224</v>
      </c>
      <c r="D239" s="7" t="s">
        <v>431</v>
      </c>
      <c r="E239" s="24">
        <v>82.013614239075778</v>
      </c>
      <c r="F239" s="25">
        <f>Tabella2[[#This Row],[Comunicazioni
'[N']]]/728786</f>
        <v>1.1253456328617149E-4</v>
      </c>
      <c r="G239" s="19"/>
      <c r="H239" s="25">
        <f>Tabella2[[#This Row],[PESO Comunicazioni 
'[%']]]*Tabella2[[#This Row],[Copertura 
'[No = 0 ; SI = 1']]]</f>
        <v>0</v>
      </c>
    </row>
    <row r="240" spans="1:8" x14ac:dyDescent="0.3">
      <c r="A240" s="7" t="s">
        <v>445</v>
      </c>
      <c r="B240" s="23" t="s">
        <v>4</v>
      </c>
      <c r="C240" s="7" t="s">
        <v>224</v>
      </c>
      <c r="D240" s="7" t="s">
        <v>431</v>
      </c>
      <c r="E240" s="24">
        <v>1435.5869798607619</v>
      </c>
      <c r="F240" s="25">
        <f>Tabella2[[#This Row],[Comunicazioni
'[N']]]/728786</f>
        <v>1.9698333665311377E-3</v>
      </c>
      <c r="G240" s="19"/>
      <c r="H240" s="25">
        <f>Tabella2[[#This Row],[PESO Comunicazioni 
'[%']]]*Tabella2[[#This Row],[Copertura 
'[No = 0 ; SI = 1']]]</f>
        <v>0</v>
      </c>
    </row>
    <row r="241" spans="1:8" x14ac:dyDescent="0.3">
      <c r="A241" s="7" t="s">
        <v>444</v>
      </c>
      <c r="B241" s="23" t="s">
        <v>4</v>
      </c>
      <c r="C241" s="7" t="s">
        <v>224</v>
      </c>
      <c r="D241" s="7" t="s">
        <v>431</v>
      </c>
      <c r="E241" s="24">
        <v>386.71349941490166</v>
      </c>
      <c r="F241" s="25">
        <f>Tabella2[[#This Row],[Comunicazioni
'[N']]]/728786</f>
        <v>5.306269596491997E-4</v>
      </c>
      <c r="G241" s="19"/>
      <c r="H241" s="25">
        <f>Tabella2[[#This Row],[PESO Comunicazioni 
'[%']]]*Tabella2[[#This Row],[Copertura 
'[No = 0 ; SI = 1']]]</f>
        <v>0</v>
      </c>
    </row>
    <row r="242" spans="1:8" x14ac:dyDescent="0.3">
      <c r="A242" s="7" t="s">
        <v>443</v>
      </c>
      <c r="B242" s="23" t="s">
        <v>4</v>
      </c>
      <c r="C242" s="7" t="s">
        <v>224</v>
      </c>
      <c r="D242" s="7" t="s">
        <v>431</v>
      </c>
      <c r="E242" s="24">
        <v>236.32885599555632</v>
      </c>
      <c r="F242" s="25">
        <f>Tabella2[[#This Row],[Comunicazioni
'[N']]]/728786</f>
        <v>3.2427743671744014E-4</v>
      </c>
      <c r="G242" s="19"/>
      <c r="H242" s="25">
        <f>Tabella2[[#This Row],[PESO Comunicazioni 
'[%']]]*Tabella2[[#This Row],[Copertura 
'[No = 0 ; SI = 1']]]</f>
        <v>0</v>
      </c>
    </row>
    <row r="243" spans="1:8" x14ac:dyDescent="0.3">
      <c r="A243" s="7" t="s">
        <v>442</v>
      </c>
      <c r="B243" s="23" t="s">
        <v>4</v>
      </c>
      <c r="C243" s="7" t="s">
        <v>224</v>
      </c>
      <c r="D243" s="7" t="s">
        <v>431</v>
      </c>
      <c r="E243" s="24">
        <v>87.942699882980335</v>
      </c>
      <c r="F243" s="25">
        <f>Tabella2[[#This Row],[Comunicazioni
'[N']]]/728786</f>
        <v>1.206701279703237E-4</v>
      </c>
      <c r="G243" s="19"/>
      <c r="H243" s="25">
        <f>Tabella2[[#This Row],[PESO Comunicazioni 
'[%']]]*Tabella2[[#This Row],[Copertura 
'[No = 0 ; SI = 1']]]</f>
        <v>0</v>
      </c>
    </row>
    <row r="244" spans="1:8" x14ac:dyDescent="0.3">
      <c r="A244" s="7" t="s">
        <v>441</v>
      </c>
      <c r="B244" s="23" t="s">
        <v>4</v>
      </c>
      <c r="C244" s="7" t="s">
        <v>224</v>
      </c>
      <c r="D244" s="7" t="s">
        <v>431</v>
      </c>
      <c r="E244" s="24">
        <v>426.21728114797827</v>
      </c>
      <c r="F244" s="25">
        <f>Tabella2[[#This Row],[Comunicazioni
'[N']]]/728786</f>
        <v>5.8483187265943404E-4</v>
      </c>
      <c r="G244" s="19"/>
      <c r="H244" s="25">
        <f>Tabella2[[#This Row],[PESO Comunicazioni 
'[%']]]*Tabella2[[#This Row],[Copertura 
'[No = 0 ; SI = 1']]]</f>
        <v>0</v>
      </c>
    </row>
    <row r="245" spans="1:8" x14ac:dyDescent="0.3">
      <c r="A245" s="7" t="s">
        <v>440</v>
      </c>
      <c r="B245" s="23" t="s">
        <v>4</v>
      </c>
      <c r="C245" s="7" t="s">
        <v>224</v>
      </c>
      <c r="D245" s="7" t="s">
        <v>431</v>
      </c>
      <c r="E245" s="24">
        <v>1606.62933527122</v>
      </c>
      <c r="F245" s="25">
        <f>Tabella2[[#This Row],[Comunicazioni
'[N']]]/728786</f>
        <v>2.2045282638129987E-3</v>
      </c>
      <c r="G245" s="19"/>
      <c r="H245" s="25">
        <f>Tabella2[[#This Row],[PESO Comunicazioni 
'[%']]]*Tabella2[[#This Row],[Copertura 
'[No = 0 ; SI = 1']]]</f>
        <v>0</v>
      </c>
    </row>
    <row r="246" spans="1:8" x14ac:dyDescent="0.3">
      <c r="A246" s="7" t="s">
        <v>439</v>
      </c>
      <c r="B246" s="23" t="s">
        <v>4</v>
      </c>
      <c r="C246" s="7" t="s">
        <v>224</v>
      </c>
      <c r="D246" s="7" t="s">
        <v>431</v>
      </c>
      <c r="E246" s="24">
        <v>304.89296323211386</v>
      </c>
      <c r="F246" s="25">
        <f>Tabella2[[#This Row],[Comunicazioni
'[N']]]/728786</f>
        <v>4.1835732743509597E-4</v>
      </c>
      <c r="G246" s="19"/>
      <c r="H246" s="25">
        <f>Tabella2[[#This Row],[PESO Comunicazioni 
'[%']]]*Tabella2[[#This Row],[Copertura 
'[No = 0 ; SI = 1']]]</f>
        <v>0</v>
      </c>
    </row>
    <row r="247" spans="1:8" x14ac:dyDescent="0.3">
      <c r="A247" s="7" t="s">
        <v>438</v>
      </c>
      <c r="B247" s="23" t="s">
        <v>4</v>
      </c>
      <c r="C247" s="7" t="s">
        <v>224</v>
      </c>
      <c r="D247" s="7" t="s">
        <v>431</v>
      </c>
      <c r="E247" s="24">
        <v>1133.4421257621098</v>
      </c>
      <c r="F247" s="25">
        <f>Tabella2[[#This Row],[Comunicazioni
'[N']]]/728786</f>
        <v>1.5552468430542158E-3</v>
      </c>
      <c r="G247" s="19"/>
      <c r="H247" s="25">
        <f>Tabella2[[#This Row],[PESO Comunicazioni 
'[%']]]*Tabella2[[#This Row],[Copertura 
'[No = 0 ; SI = 1']]]</f>
        <v>0</v>
      </c>
    </row>
    <row r="248" spans="1:8" x14ac:dyDescent="0.3">
      <c r="A248" s="7" t="s">
        <v>437</v>
      </c>
      <c r="B248" s="23" t="s">
        <v>4</v>
      </c>
      <c r="C248" s="7" t="s">
        <v>224</v>
      </c>
      <c r="D248" s="7" t="s">
        <v>431</v>
      </c>
      <c r="E248" s="24">
        <v>649.22635730736215</v>
      </c>
      <c r="F248" s="25">
        <f>Tabella2[[#This Row],[Comunicazioni
'[N']]]/728786</f>
        <v>8.9083264127928113E-4</v>
      </c>
      <c r="G248" s="19"/>
      <c r="H248" s="25">
        <f>Tabella2[[#This Row],[PESO Comunicazioni 
'[%']]]*Tabella2[[#This Row],[Copertura 
'[No = 0 ; SI = 1']]]</f>
        <v>0</v>
      </c>
    </row>
    <row r="249" spans="1:8" x14ac:dyDescent="0.3">
      <c r="A249" s="7" t="s">
        <v>436</v>
      </c>
      <c r="B249" s="23" t="s">
        <v>4</v>
      </c>
      <c r="C249" s="7" t="s">
        <v>224</v>
      </c>
      <c r="D249" s="7" t="s">
        <v>431</v>
      </c>
      <c r="E249" s="24">
        <v>559.0951174477857</v>
      </c>
      <c r="F249" s="25">
        <f>Tabella2[[#This Row],[Comunicazioni
'[N']]]/728786</f>
        <v>7.6715951932087841E-4</v>
      </c>
      <c r="G249" s="19"/>
      <c r="H249" s="25">
        <f>Tabella2[[#This Row],[PESO Comunicazioni 
'[%']]]*Tabella2[[#This Row],[Copertura 
'[No = 0 ; SI = 1']]]</f>
        <v>0</v>
      </c>
    </row>
    <row r="250" spans="1:8" x14ac:dyDescent="0.3">
      <c r="A250" s="7" t="s">
        <v>435</v>
      </c>
      <c r="B250" s="23" t="s">
        <v>4</v>
      </c>
      <c r="C250" s="7" t="s">
        <v>224</v>
      </c>
      <c r="D250" s="7" t="s">
        <v>431</v>
      </c>
      <c r="E250" s="24">
        <v>218.95026334913354</v>
      </c>
      <c r="F250" s="25">
        <f>Tabella2[[#This Row],[Comunicazioni
'[N']]]/728786</f>
        <v>3.0043148928373146E-4</v>
      </c>
      <c r="G250" s="19"/>
      <c r="H250" s="25">
        <f>Tabella2[[#This Row],[PESO Comunicazioni 
'[%']]]*Tabella2[[#This Row],[Copertura 
'[No = 0 ; SI = 1']]]</f>
        <v>0</v>
      </c>
    </row>
    <row r="251" spans="1:8" x14ac:dyDescent="0.3">
      <c r="A251" s="7" t="s">
        <v>434</v>
      </c>
      <c r="B251" s="23" t="s">
        <v>4</v>
      </c>
      <c r="C251" s="7" t="s">
        <v>224</v>
      </c>
      <c r="D251" s="7" t="s">
        <v>431</v>
      </c>
      <c r="E251" s="24">
        <v>389.96085220174803</v>
      </c>
      <c r="F251" s="25">
        <f>Tabella2[[#This Row],[Comunicazioni
'[N']]]/728786</f>
        <v>5.3508279824495536E-4</v>
      </c>
      <c r="G251" s="19"/>
      <c r="H251" s="25">
        <f>Tabella2[[#This Row],[PESO Comunicazioni 
'[%']]]*Tabella2[[#This Row],[Copertura 
'[No = 0 ; SI = 1']]]</f>
        <v>0</v>
      </c>
    </row>
    <row r="252" spans="1:8" x14ac:dyDescent="0.3">
      <c r="A252" s="7" t="s">
        <v>433</v>
      </c>
      <c r="B252" s="23" t="s">
        <v>4</v>
      </c>
      <c r="C252" s="7" t="s">
        <v>224</v>
      </c>
      <c r="D252" s="7" t="s">
        <v>431</v>
      </c>
      <c r="E252" s="24">
        <v>241.20215421567184</v>
      </c>
      <c r="F252" s="25">
        <f>Tabella2[[#This Row],[Comunicazioni
'[N']]]/728786</f>
        <v>3.3096430806254764E-4</v>
      </c>
      <c r="G252" s="19"/>
      <c r="H252" s="25">
        <f>Tabella2[[#This Row],[PESO Comunicazioni 
'[%']]]*Tabella2[[#This Row],[Copertura 
'[No = 0 ; SI = 1']]]</f>
        <v>0</v>
      </c>
    </row>
    <row r="253" spans="1:8" x14ac:dyDescent="0.3">
      <c r="A253" s="7" t="s">
        <v>432</v>
      </c>
      <c r="B253" s="23" t="s">
        <v>4</v>
      </c>
      <c r="C253" s="7" t="s">
        <v>224</v>
      </c>
      <c r="D253" s="7" t="s">
        <v>431</v>
      </c>
      <c r="E253" s="24">
        <v>293.07999051547932</v>
      </c>
      <c r="F253" s="25">
        <f>Tabella2[[#This Row],[Comunicazioni
'[N']]]/728786</f>
        <v>4.021482170561445E-4</v>
      </c>
      <c r="G253" s="19"/>
      <c r="H253" s="25">
        <f>Tabella2[[#This Row],[PESO Comunicazioni 
'[%']]]*Tabella2[[#This Row],[Copertura 
'[No = 0 ; SI = 1']]]</f>
        <v>0</v>
      </c>
    </row>
    <row r="254" spans="1:8" x14ac:dyDescent="0.3">
      <c r="A254" s="7" t="s">
        <v>430</v>
      </c>
      <c r="B254" s="23" t="s">
        <v>4</v>
      </c>
      <c r="C254" s="7" t="s">
        <v>224</v>
      </c>
      <c r="D254" s="7" t="s">
        <v>431</v>
      </c>
      <c r="E254" s="24">
        <v>355.02571578492098</v>
      </c>
      <c r="F254" s="25">
        <f>Tabella2[[#This Row],[Comunicazioni
'[N']]]/728786</f>
        <v>4.8714672864863068E-4</v>
      </c>
      <c r="G254" s="19"/>
      <c r="H254" s="25">
        <f>Tabella2[[#This Row],[PESO Comunicazioni 
'[%']]]*Tabella2[[#This Row],[Copertura 
'[No = 0 ; SI = 1']]]</f>
        <v>0</v>
      </c>
    </row>
    <row r="255" spans="1:8" x14ac:dyDescent="0.3">
      <c r="A255" s="7" t="s">
        <v>428</v>
      </c>
      <c r="B255" s="23" t="s">
        <v>4</v>
      </c>
      <c r="C255" s="7" t="s">
        <v>224</v>
      </c>
      <c r="D255" s="7" t="s">
        <v>419</v>
      </c>
      <c r="E255" s="24">
        <v>11523.07745691898</v>
      </c>
      <c r="F255" s="25">
        <f>Tabella2[[#This Row],[Comunicazioni
'[N']]]/728786</f>
        <v>1.5811332074050517E-2</v>
      </c>
      <c r="G255" s="19"/>
      <c r="H255" s="25">
        <f>Tabella2[[#This Row],[PESO Comunicazioni 
'[%']]]*Tabella2[[#This Row],[Copertura 
'[No = 0 ; SI = 1']]]</f>
        <v>0</v>
      </c>
    </row>
    <row r="256" spans="1:8" x14ac:dyDescent="0.3">
      <c r="A256" s="7" t="s">
        <v>427</v>
      </c>
      <c r="B256" s="23" t="s">
        <v>4</v>
      </c>
      <c r="C256" s="7" t="s">
        <v>224</v>
      </c>
      <c r="D256" s="7" t="s">
        <v>419</v>
      </c>
      <c r="E256" s="24">
        <v>3215.5088664900031</v>
      </c>
      <c r="F256" s="25">
        <f>Tabella2[[#This Row],[Comunicazioni
'[N']]]/728786</f>
        <v>4.4121441225407777E-3</v>
      </c>
      <c r="G256" s="19"/>
      <c r="H256" s="25">
        <f>Tabella2[[#This Row],[PESO Comunicazioni 
'[%']]]*Tabella2[[#This Row],[Copertura 
'[No = 0 ; SI = 1']]]</f>
        <v>0</v>
      </c>
    </row>
    <row r="257" spans="1:8" x14ac:dyDescent="0.3">
      <c r="A257" s="7" t="s">
        <v>426</v>
      </c>
      <c r="B257" s="23" t="s">
        <v>4</v>
      </c>
      <c r="C257" s="7" t="s">
        <v>224</v>
      </c>
      <c r="D257" s="7" t="s">
        <v>419</v>
      </c>
      <c r="E257" s="24">
        <v>1985.680584615317</v>
      </c>
      <c r="F257" s="25">
        <f>Tabella2[[#This Row],[Comunicazioni
'[N']]]/728786</f>
        <v>2.7246415060323838E-3</v>
      </c>
      <c r="G257" s="19"/>
      <c r="H257" s="25">
        <f>Tabella2[[#This Row],[PESO Comunicazioni 
'[%']]]*Tabella2[[#This Row],[Copertura 
'[No = 0 ; SI = 1']]]</f>
        <v>0</v>
      </c>
    </row>
    <row r="258" spans="1:8" x14ac:dyDescent="0.3">
      <c r="A258" s="7" t="s">
        <v>425</v>
      </c>
      <c r="B258" s="23" t="s">
        <v>4</v>
      </c>
      <c r="C258" s="7" t="s">
        <v>224</v>
      </c>
      <c r="D258" s="7" t="s">
        <v>419</v>
      </c>
      <c r="E258" s="24">
        <v>1703.6684830694719</v>
      </c>
      <c r="F258" s="25">
        <f>Tabella2[[#This Row],[Comunicazioni
'[N']]]/728786</f>
        <v>2.3376800364846087E-3</v>
      </c>
      <c r="G258" s="19"/>
      <c r="H258" s="25">
        <f>Tabella2[[#This Row],[PESO Comunicazioni 
'[%']]]*Tabella2[[#This Row],[Copertura 
'[No = 0 ; SI = 1']]]</f>
        <v>0</v>
      </c>
    </row>
    <row r="259" spans="1:8" x14ac:dyDescent="0.3">
      <c r="A259" s="7" t="s">
        <v>424</v>
      </c>
      <c r="B259" s="23" t="s">
        <v>4</v>
      </c>
      <c r="C259" s="7" t="s">
        <v>224</v>
      </c>
      <c r="D259" s="7" t="s">
        <v>419</v>
      </c>
      <c r="E259" s="24">
        <v>5116.884798201454</v>
      </c>
      <c r="F259" s="25">
        <f>Tabella2[[#This Row],[Comunicazioni
'[N']]]/728786</f>
        <v>7.0211074282456772E-3</v>
      </c>
      <c r="G259" s="19"/>
      <c r="H259" s="25">
        <f>Tabella2[[#This Row],[PESO Comunicazioni 
'[%']]]*Tabella2[[#This Row],[Copertura 
'[No = 0 ; SI = 1']]]</f>
        <v>0</v>
      </c>
    </row>
    <row r="260" spans="1:8" x14ac:dyDescent="0.3">
      <c r="A260" s="7" t="s">
        <v>423</v>
      </c>
      <c r="B260" s="23" t="s">
        <v>4</v>
      </c>
      <c r="C260" s="7" t="s">
        <v>224</v>
      </c>
      <c r="D260" s="7" t="s">
        <v>419</v>
      </c>
      <c r="E260" s="24">
        <v>1717.0440503294335</v>
      </c>
      <c r="F260" s="25">
        <f>Tabella2[[#This Row],[Comunicazioni
'[N']]]/728786</f>
        <v>2.3560332530117669E-3</v>
      </c>
      <c r="G260" s="19"/>
      <c r="H260" s="25">
        <f>Tabella2[[#This Row],[PESO Comunicazioni 
'[%']]]*Tabella2[[#This Row],[Copertura 
'[No = 0 ; SI = 1']]]</f>
        <v>0</v>
      </c>
    </row>
    <row r="261" spans="1:8" x14ac:dyDescent="0.3">
      <c r="A261" s="7" t="s">
        <v>422</v>
      </c>
      <c r="B261" s="23" t="s">
        <v>4</v>
      </c>
      <c r="C261" s="7" t="s">
        <v>224</v>
      </c>
      <c r="D261" s="7" t="s">
        <v>419</v>
      </c>
      <c r="E261" s="24">
        <v>5341.1412271476838</v>
      </c>
      <c r="F261" s="25">
        <f>Tabella2[[#This Row],[Comunicazioni
'[N']]]/728786</f>
        <v>7.3288197456423199E-3</v>
      </c>
      <c r="G261" s="19"/>
      <c r="H261" s="25">
        <f>Tabella2[[#This Row],[PESO Comunicazioni 
'[%']]]*Tabella2[[#This Row],[Copertura 
'[No = 0 ; SI = 1']]]</f>
        <v>0</v>
      </c>
    </row>
    <row r="262" spans="1:8" x14ac:dyDescent="0.3">
      <c r="A262" s="7" t="s">
        <v>421</v>
      </c>
      <c r="B262" s="23" t="s">
        <v>4</v>
      </c>
      <c r="C262" s="7" t="s">
        <v>224</v>
      </c>
      <c r="D262" s="7" t="s">
        <v>419</v>
      </c>
      <c r="E262" s="24">
        <v>792.73921519982264</v>
      </c>
      <c r="F262" s="25">
        <f>Tabella2[[#This Row],[Comunicazioni
'[N']]]/728786</f>
        <v>1.0877530786812901E-3</v>
      </c>
      <c r="G262" s="19"/>
      <c r="H262" s="25">
        <f>Tabella2[[#This Row],[PESO Comunicazioni 
'[%']]]*Tabella2[[#This Row],[Copertura 
'[No = 0 ; SI = 1']]]</f>
        <v>0</v>
      </c>
    </row>
    <row r="263" spans="1:8" x14ac:dyDescent="0.3">
      <c r="A263" s="7" t="s">
        <v>420</v>
      </c>
      <c r="B263" s="23" t="s">
        <v>4</v>
      </c>
      <c r="C263" s="7" t="s">
        <v>224</v>
      </c>
      <c r="D263" s="7" t="s">
        <v>419</v>
      </c>
      <c r="E263" s="24">
        <v>1737.7288085729529</v>
      </c>
      <c r="F263" s="25">
        <f>Tabella2[[#This Row],[Comunicazioni
'[N']]]/728786</f>
        <v>2.3844157387394281E-3</v>
      </c>
      <c r="G263" s="19"/>
      <c r="H263" s="25">
        <f>Tabella2[[#This Row],[PESO Comunicazioni 
'[%']]]*Tabella2[[#This Row],[Copertura 
'[No = 0 ; SI = 1']]]</f>
        <v>0</v>
      </c>
    </row>
    <row r="264" spans="1:8" x14ac:dyDescent="0.3">
      <c r="A264" s="7" t="s">
        <v>418</v>
      </c>
      <c r="B264" s="23" t="s">
        <v>4</v>
      </c>
      <c r="C264" s="7" t="s">
        <v>224</v>
      </c>
      <c r="D264" s="7" t="s">
        <v>419</v>
      </c>
      <c r="E264" s="24">
        <v>512.4706847077473</v>
      </c>
      <c r="F264" s="25">
        <f>Tabella2[[#This Row],[Comunicazioni
'[N']]]/728786</f>
        <v>7.0318404127926075E-4</v>
      </c>
      <c r="G264" s="19"/>
      <c r="H264" s="25">
        <f>Tabella2[[#This Row],[PESO Comunicazioni 
'[%']]]*Tabella2[[#This Row],[Copertura 
'[No = 0 ; SI = 1']]]</f>
        <v>0</v>
      </c>
    </row>
    <row r="265" spans="1:8" x14ac:dyDescent="0.3">
      <c r="A265" s="7" t="s">
        <v>416</v>
      </c>
      <c r="B265" s="23" t="s">
        <v>4</v>
      </c>
      <c r="C265" s="7" t="s">
        <v>224</v>
      </c>
      <c r="D265" s="7" t="s">
        <v>407</v>
      </c>
      <c r="E265" s="24">
        <v>2844.6083397917355</v>
      </c>
      <c r="F265" s="25">
        <f>Tabella2[[#This Row],[Comunicazioni
'[N']]]/728786</f>
        <v>3.9032148529084469E-3</v>
      </c>
      <c r="G265" s="19"/>
      <c r="H265" s="25">
        <f>Tabella2[[#This Row],[PESO Comunicazioni 
'[%']]]*Tabella2[[#This Row],[Copertura 
'[No = 0 ; SI = 1']]]</f>
        <v>0</v>
      </c>
    </row>
    <row r="266" spans="1:8" x14ac:dyDescent="0.3">
      <c r="A266" s="7" t="s">
        <v>415</v>
      </c>
      <c r="B266" s="23" t="s">
        <v>4</v>
      </c>
      <c r="C266" s="7" t="s">
        <v>224</v>
      </c>
      <c r="D266" s="7" t="s">
        <v>407</v>
      </c>
      <c r="E266" s="24">
        <v>4480.3250468188435</v>
      </c>
      <c r="F266" s="25">
        <f>Tabella2[[#This Row],[Comunicazioni
'[N']]]/728786</f>
        <v>6.1476552058064285E-3</v>
      </c>
      <c r="G266" s="19"/>
      <c r="H266" s="25">
        <f>Tabella2[[#This Row],[PESO Comunicazioni 
'[%']]]*Tabella2[[#This Row],[Copertura 
'[No = 0 ; SI = 1']]]</f>
        <v>0</v>
      </c>
    </row>
    <row r="267" spans="1:8" x14ac:dyDescent="0.3">
      <c r="A267" s="7" t="s">
        <v>414</v>
      </c>
      <c r="B267" s="23" t="s">
        <v>4</v>
      </c>
      <c r="C267" s="7" t="s">
        <v>224</v>
      </c>
      <c r="D267" s="7" t="s">
        <v>407</v>
      </c>
      <c r="E267" s="24">
        <v>4180.1228926031717</v>
      </c>
      <c r="F267" s="25">
        <f>Tabella2[[#This Row],[Comunicazioni
'[N']]]/728786</f>
        <v>5.7357343480845839E-3</v>
      </c>
      <c r="G267" s="19"/>
      <c r="H267" s="25">
        <f>Tabella2[[#This Row],[PESO Comunicazioni 
'[%']]]*Tabella2[[#This Row],[Copertura 
'[No = 0 ; SI = 1']]]</f>
        <v>0</v>
      </c>
    </row>
    <row r="268" spans="1:8" x14ac:dyDescent="0.3">
      <c r="A268" s="7" t="s">
        <v>413</v>
      </c>
      <c r="B268" s="23" t="s">
        <v>4</v>
      </c>
      <c r="C268" s="7" t="s">
        <v>224</v>
      </c>
      <c r="D268" s="7" t="s">
        <v>407</v>
      </c>
      <c r="E268" s="24">
        <v>4364.0716432590743</v>
      </c>
      <c r="F268" s="25">
        <f>Tabella2[[#This Row],[Comunicazioni
'[N']]]/728786</f>
        <v>5.9881386899022131E-3</v>
      </c>
      <c r="G268" s="19"/>
      <c r="H268" s="25">
        <f>Tabella2[[#This Row],[PESO Comunicazioni 
'[%']]]*Tabella2[[#This Row],[Copertura 
'[No = 0 ; SI = 1']]]</f>
        <v>0</v>
      </c>
    </row>
    <row r="269" spans="1:8" x14ac:dyDescent="0.3">
      <c r="A269" s="7" t="s">
        <v>412</v>
      </c>
      <c r="B269" s="23" t="s">
        <v>4</v>
      </c>
      <c r="C269" s="7" t="s">
        <v>224</v>
      </c>
      <c r="D269" s="7" t="s">
        <v>407</v>
      </c>
      <c r="E269" s="24">
        <v>3008.928119627908</v>
      </c>
      <c r="F269" s="25">
        <f>Tabella2[[#This Row],[Comunicazioni
'[N']]]/728786</f>
        <v>4.1286854023374602E-3</v>
      </c>
      <c r="G269" s="19"/>
      <c r="H269" s="25">
        <f>Tabella2[[#This Row],[PESO Comunicazioni 
'[%']]]*Tabella2[[#This Row],[Copertura 
'[No = 0 ; SI = 1']]]</f>
        <v>0</v>
      </c>
    </row>
    <row r="270" spans="1:8" x14ac:dyDescent="0.3">
      <c r="A270" s="7" t="s">
        <v>411</v>
      </c>
      <c r="B270" s="23" t="s">
        <v>4</v>
      </c>
      <c r="C270" s="7" t="s">
        <v>224</v>
      </c>
      <c r="D270" s="7" t="s">
        <v>407</v>
      </c>
      <c r="E270" s="24">
        <v>4060.812188926383</v>
      </c>
      <c r="F270" s="25">
        <f>Tabella2[[#This Row],[Comunicazioni
'[N']]]/728786</f>
        <v>5.5720227733880492E-3</v>
      </c>
      <c r="G270" s="19"/>
      <c r="H270" s="25">
        <f>Tabella2[[#This Row],[PESO Comunicazioni 
'[%']]]*Tabella2[[#This Row],[Copertura 
'[No = 0 ; SI = 1']]]</f>
        <v>0</v>
      </c>
    </row>
    <row r="271" spans="1:8" x14ac:dyDescent="0.3">
      <c r="A271" s="7" t="s">
        <v>410</v>
      </c>
      <c r="B271" s="23" t="s">
        <v>4</v>
      </c>
      <c r="C271" s="7" t="s">
        <v>224</v>
      </c>
      <c r="D271" s="7" t="s">
        <v>407</v>
      </c>
      <c r="E271" s="24">
        <v>2109.3774444046817</v>
      </c>
      <c r="F271" s="25">
        <f>Tabella2[[#This Row],[Comunicazioni
'[N']]]/728786</f>
        <v>2.8943715225109726E-3</v>
      </c>
      <c r="G271" s="19"/>
      <c r="H271" s="25">
        <f>Tabella2[[#This Row],[PESO Comunicazioni 
'[%']]]*Tabella2[[#This Row],[Copertura 
'[No = 0 ; SI = 1']]]</f>
        <v>0</v>
      </c>
    </row>
    <row r="272" spans="1:8" x14ac:dyDescent="0.3">
      <c r="A272" s="7" t="s">
        <v>409</v>
      </c>
      <c r="B272" s="23" t="s">
        <v>4</v>
      </c>
      <c r="C272" s="7" t="s">
        <v>224</v>
      </c>
      <c r="D272" s="7" t="s">
        <v>407</v>
      </c>
      <c r="E272" s="24">
        <v>5333.3146401919739</v>
      </c>
      <c r="F272" s="25">
        <f>Tabella2[[#This Row],[Comunicazioni
'[N']]]/728786</f>
        <v>7.3180805341924431E-3</v>
      </c>
      <c r="G272" s="19"/>
      <c r="H272" s="25">
        <f>Tabella2[[#This Row],[PESO Comunicazioni 
'[%']]]*Tabella2[[#This Row],[Copertura 
'[No = 0 ; SI = 1']]]</f>
        <v>0</v>
      </c>
    </row>
    <row r="273" spans="1:8" x14ac:dyDescent="0.3">
      <c r="A273" s="7" t="s">
        <v>408</v>
      </c>
      <c r="B273" s="23" t="s">
        <v>4</v>
      </c>
      <c r="C273" s="7" t="s">
        <v>224</v>
      </c>
      <c r="D273" s="7" t="s">
        <v>407</v>
      </c>
      <c r="E273" s="24">
        <v>4147.252619769517</v>
      </c>
      <c r="F273" s="25">
        <f>Tabella2[[#This Row],[Comunicazioni
'[N']]]/728786</f>
        <v>5.6906315705426789E-3</v>
      </c>
      <c r="G273" s="19"/>
      <c r="H273" s="25">
        <f>Tabella2[[#This Row],[PESO Comunicazioni 
'[%']]]*Tabella2[[#This Row],[Copertura 
'[No = 0 ; SI = 1']]]</f>
        <v>0</v>
      </c>
    </row>
    <row r="274" spans="1:8" x14ac:dyDescent="0.3">
      <c r="A274" s="7" t="s">
        <v>406</v>
      </c>
      <c r="B274" s="23" t="s">
        <v>4</v>
      </c>
      <c r="C274" s="7" t="s">
        <v>224</v>
      </c>
      <c r="D274" s="7" t="s">
        <v>407</v>
      </c>
      <c r="E274" s="24">
        <v>9086.1780784624534</v>
      </c>
      <c r="F274" s="25">
        <f>Tabella2[[#This Row],[Comunicazioni
'[N']]]/728786</f>
        <v>1.2467552996987392E-2</v>
      </c>
      <c r="G274" s="19"/>
      <c r="H274" s="25">
        <f>Tabella2[[#This Row],[PESO Comunicazioni 
'[%']]]*Tabella2[[#This Row],[Copertura 
'[No = 0 ; SI = 1']]]</f>
        <v>0</v>
      </c>
    </row>
    <row r="275" spans="1:8" x14ac:dyDescent="0.3">
      <c r="A275" s="7" t="s">
        <v>395</v>
      </c>
      <c r="B275" s="23" t="s">
        <v>4</v>
      </c>
      <c r="C275" s="7" t="s">
        <v>224</v>
      </c>
      <c r="D275" s="7" t="s">
        <v>358</v>
      </c>
      <c r="E275" s="24">
        <v>1283.2656873313588</v>
      </c>
      <c r="F275" s="25">
        <f>Tabella2[[#This Row],[Comunicazioni
'[N']]]/728786</f>
        <v>1.7608264803815644E-3</v>
      </c>
      <c r="G275" s="19"/>
      <c r="H275" s="25">
        <f>Tabella2[[#This Row],[PESO Comunicazioni 
'[%']]]*Tabella2[[#This Row],[Copertura 
'[No = 0 ; SI = 1']]]</f>
        <v>0</v>
      </c>
    </row>
    <row r="276" spans="1:8" x14ac:dyDescent="0.3">
      <c r="A276" s="7" t="s">
        <v>394</v>
      </c>
      <c r="B276" s="23" t="s">
        <v>4</v>
      </c>
      <c r="C276" s="7" t="s">
        <v>224</v>
      </c>
      <c r="D276" s="7" t="s">
        <v>358</v>
      </c>
      <c r="E276" s="24">
        <v>2242.5705224609696</v>
      </c>
      <c r="F276" s="25">
        <f>Tabella2[[#This Row],[Comunicazioni
'[N']]]/728786</f>
        <v>3.0771317265438271E-3</v>
      </c>
      <c r="G276" s="19"/>
      <c r="H276" s="25">
        <f>Tabella2[[#This Row],[PESO Comunicazioni 
'[%']]]*Tabella2[[#This Row],[Copertura 
'[No = 0 ; SI = 1']]]</f>
        <v>0</v>
      </c>
    </row>
    <row r="277" spans="1:8" x14ac:dyDescent="0.3">
      <c r="A277" s="7" t="s">
        <v>393</v>
      </c>
      <c r="B277" s="23" t="s">
        <v>4</v>
      </c>
      <c r="C277" s="7" t="s">
        <v>224</v>
      </c>
      <c r="D277" s="7" t="s">
        <v>358</v>
      </c>
      <c r="E277" s="24">
        <v>8330.6319413189194</v>
      </c>
      <c r="F277" s="25">
        <f>Tabella2[[#This Row],[Comunicazioni
'[N']]]/728786</f>
        <v>1.1430834211028916E-2</v>
      </c>
      <c r="G277" s="19"/>
      <c r="H277" s="25">
        <f>Tabella2[[#This Row],[PESO Comunicazioni 
'[%']]]*Tabella2[[#This Row],[Copertura 
'[No = 0 ; SI = 1']]]</f>
        <v>0</v>
      </c>
    </row>
    <row r="278" spans="1:8" x14ac:dyDescent="0.3">
      <c r="A278" s="7" t="s">
        <v>392</v>
      </c>
      <c r="B278" s="23" t="s">
        <v>4</v>
      </c>
      <c r="C278" s="7" t="s">
        <v>224</v>
      </c>
      <c r="D278" s="7" t="s">
        <v>358</v>
      </c>
      <c r="E278" s="24">
        <v>3561.9613988789824</v>
      </c>
      <c r="F278" s="25">
        <f>Tabella2[[#This Row],[Comunicazioni
'[N']]]/728786</f>
        <v>4.8875272012346323E-3</v>
      </c>
      <c r="G278" s="19"/>
      <c r="H278" s="25">
        <f>Tabella2[[#This Row],[PESO Comunicazioni 
'[%']]]*Tabella2[[#This Row],[Copertura 
'[No = 0 ; SI = 1']]]</f>
        <v>0</v>
      </c>
    </row>
    <row r="279" spans="1:8" x14ac:dyDescent="0.3">
      <c r="A279" s="7" t="s">
        <v>391</v>
      </c>
      <c r="B279" s="23" t="s">
        <v>4</v>
      </c>
      <c r="C279" s="7" t="s">
        <v>224</v>
      </c>
      <c r="D279" s="7" t="s">
        <v>358</v>
      </c>
      <c r="E279" s="24">
        <v>9821.2128704067582</v>
      </c>
      <c r="F279" s="25">
        <f>Tabella2[[#This Row],[Comunicazioni
'[N']]]/728786</f>
        <v>1.3476127245044166E-2</v>
      </c>
      <c r="G279" s="19"/>
      <c r="H279" s="25">
        <f>Tabella2[[#This Row],[PESO Comunicazioni 
'[%']]]*Tabella2[[#This Row],[Copertura 
'[No = 0 ; SI = 1']]]</f>
        <v>0</v>
      </c>
    </row>
    <row r="280" spans="1:8" x14ac:dyDescent="0.3">
      <c r="A280" s="7" t="s">
        <v>390</v>
      </c>
      <c r="B280" s="23" t="s">
        <v>4</v>
      </c>
      <c r="C280" s="7" t="s">
        <v>224</v>
      </c>
      <c r="D280" s="7" t="s">
        <v>358</v>
      </c>
      <c r="E280" s="24">
        <v>841.24299693289913</v>
      </c>
      <c r="F280" s="25">
        <f>Tabella2[[#This Row],[Comunicazioni
'[N']]]/728786</f>
        <v>1.1543072958768406E-3</v>
      </c>
      <c r="G280" s="19"/>
      <c r="H280" s="25">
        <f>Tabella2[[#This Row],[PESO Comunicazioni 
'[%']]]*Tabella2[[#This Row],[Copertura 
'[No = 0 ; SI = 1']]]</f>
        <v>0</v>
      </c>
    </row>
    <row r="281" spans="1:8" x14ac:dyDescent="0.3">
      <c r="A281" s="7" t="s">
        <v>389</v>
      </c>
      <c r="B281" s="23" t="s">
        <v>4</v>
      </c>
      <c r="C281" s="7" t="s">
        <v>224</v>
      </c>
      <c r="D281" s="7" t="s">
        <v>358</v>
      </c>
      <c r="E281" s="24">
        <v>1567.4693542402615</v>
      </c>
      <c r="F281" s="25">
        <f>Tabella2[[#This Row],[Comunicazioni
'[N']]]/728786</f>
        <v>2.1507950951860514E-3</v>
      </c>
      <c r="G281" s="19"/>
      <c r="H281" s="25">
        <f>Tabella2[[#This Row],[PESO Comunicazioni 
'[%']]]*Tabella2[[#This Row],[Copertura 
'[No = 0 ; SI = 1']]]</f>
        <v>0</v>
      </c>
    </row>
    <row r="282" spans="1:8" x14ac:dyDescent="0.3">
      <c r="A282" s="7" t="s">
        <v>388</v>
      </c>
      <c r="B282" s="23" t="s">
        <v>4</v>
      </c>
      <c r="C282" s="7" t="s">
        <v>224</v>
      </c>
      <c r="D282" s="7" t="s">
        <v>358</v>
      </c>
      <c r="E282" s="24">
        <v>2463.0924565128139</v>
      </c>
      <c r="F282" s="25">
        <f>Tabella2[[#This Row],[Comunicazioni
'[N']]]/728786</f>
        <v>3.3797197757816613E-3</v>
      </c>
      <c r="G282" s="19"/>
      <c r="H282" s="25">
        <f>Tabella2[[#This Row],[PESO Comunicazioni 
'[%']]]*Tabella2[[#This Row],[Copertura 
'[No = 0 ; SI = 1']]]</f>
        <v>0</v>
      </c>
    </row>
    <row r="283" spans="1:8" x14ac:dyDescent="0.3">
      <c r="A283" s="7" t="s">
        <v>387</v>
      </c>
      <c r="B283" s="23" t="s">
        <v>4</v>
      </c>
      <c r="C283" s="7" t="s">
        <v>224</v>
      </c>
      <c r="D283" s="7" t="s">
        <v>358</v>
      </c>
      <c r="E283" s="24">
        <v>5371.5003370078539</v>
      </c>
      <c r="F283" s="25">
        <f>Tabella2[[#This Row],[Comunicazioni
'[N']]]/728786</f>
        <v>7.3704768436932844E-3</v>
      </c>
      <c r="G283" s="19"/>
      <c r="H283" s="25">
        <f>Tabella2[[#This Row],[PESO Comunicazioni 
'[%']]]*Tabella2[[#This Row],[Copertura 
'[No = 0 ; SI = 1']]]</f>
        <v>0</v>
      </c>
    </row>
    <row r="284" spans="1:8" x14ac:dyDescent="0.3">
      <c r="A284" s="7" t="s">
        <v>386</v>
      </c>
      <c r="B284" s="23" t="s">
        <v>4</v>
      </c>
      <c r="C284" s="7" t="s">
        <v>224</v>
      </c>
      <c r="D284" s="7" t="s">
        <v>358</v>
      </c>
      <c r="E284" s="24">
        <v>9488.5417264023163</v>
      </c>
      <c r="F284" s="25">
        <f>Tabella2[[#This Row],[Comunicazioni
'[N']]]/728786</f>
        <v>1.3019654228267718E-2</v>
      </c>
      <c r="G284" s="19"/>
      <c r="H284" s="25">
        <f>Tabella2[[#This Row],[PESO Comunicazioni 
'[%']]]*Tabella2[[#This Row],[Copertura 
'[No = 0 ; SI = 1']]]</f>
        <v>0</v>
      </c>
    </row>
    <row r="285" spans="1:8" x14ac:dyDescent="0.3">
      <c r="A285" s="7" t="s">
        <v>385</v>
      </c>
      <c r="B285" s="23" t="s">
        <v>4</v>
      </c>
      <c r="C285" s="7" t="s">
        <v>224</v>
      </c>
      <c r="D285" s="7" t="s">
        <v>358</v>
      </c>
      <c r="E285" s="24">
        <v>1390.9052470037036</v>
      </c>
      <c r="F285" s="25">
        <f>Tabella2[[#This Row],[Comunicazioni
'[N']]]/728786</f>
        <v>1.908523554244598E-3</v>
      </c>
      <c r="G285" s="19"/>
      <c r="H285" s="25">
        <f>Tabella2[[#This Row],[PESO Comunicazioni 
'[%']]]*Tabella2[[#This Row],[Copertura 
'[No = 0 ; SI = 1']]]</f>
        <v>0</v>
      </c>
    </row>
    <row r="286" spans="1:8" x14ac:dyDescent="0.3">
      <c r="A286" s="7" t="s">
        <v>384</v>
      </c>
      <c r="B286" s="23" t="s">
        <v>4</v>
      </c>
      <c r="C286" s="7" t="s">
        <v>224</v>
      </c>
      <c r="D286" s="7" t="s">
        <v>358</v>
      </c>
      <c r="E286" s="24">
        <v>1598.2883777298184</v>
      </c>
      <c r="F286" s="25">
        <f>Tabella2[[#This Row],[Comunicazioni
'[N']]]/728786</f>
        <v>2.193083261382379E-3</v>
      </c>
      <c r="G286" s="19"/>
      <c r="H286" s="25">
        <f>Tabella2[[#This Row],[PESO Comunicazioni 
'[%']]]*Tabella2[[#This Row],[Copertura 
'[No = 0 ; SI = 1']]]</f>
        <v>0</v>
      </c>
    </row>
    <row r="287" spans="1:8" x14ac:dyDescent="0.3">
      <c r="A287" s="7" t="s">
        <v>383</v>
      </c>
      <c r="B287" s="23" t="s">
        <v>4</v>
      </c>
      <c r="C287" s="7" t="s">
        <v>224</v>
      </c>
      <c r="D287" s="7" t="s">
        <v>358</v>
      </c>
      <c r="E287" s="24">
        <v>2683.6098524849667</v>
      </c>
      <c r="F287" s="25">
        <f>Tabella2[[#This Row],[Comunicazioni
'[N']]]/728786</f>
        <v>3.6823015981165483E-3</v>
      </c>
      <c r="G287" s="19"/>
      <c r="H287" s="25">
        <f>Tabella2[[#This Row],[PESO Comunicazioni 
'[%']]]*Tabella2[[#This Row],[Copertura 
'[No = 0 ; SI = 1']]]</f>
        <v>0</v>
      </c>
    </row>
    <row r="288" spans="1:8" x14ac:dyDescent="0.3">
      <c r="A288" s="7" t="s">
        <v>382</v>
      </c>
      <c r="B288" s="23" t="s">
        <v>4</v>
      </c>
      <c r="C288" s="7" t="s">
        <v>224</v>
      </c>
      <c r="D288" s="7" t="s">
        <v>358</v>
      </c>
      <c r="E288" s="24">
        <v>1024.0137964648206</v>
      </c>
      <c r="F288" s="25">
        <f>Tabella2[[#This Row],[Comunicazioni
'[N']]]/728786</f>
        <v>1.4050953180560833E-3</v>
      </c>
      <c r="G288" s="19"/>
      <c r="H288" s="25">
        <f>Tabella2[[#This Row],[PESO Comunicazioni 
'[%']]]*Tabella2[[#This Row],[Copertura 
'[No = 0 ; SI = 1']]]</f>
        <v>0</v>
      </c>
    </row>
    <row r="289" spans="1:8" x14ac:dyDescent="0.3">
      <c r="A289" s="7" t="s">
        <v>381</v>
      </c>
      <c r="B289" s="23" t="s">
        <v>4</v>
      </c>
      <c r="C289" s="7" t="s">
        <v>224</v>
      </c>
      <c r="D289" s="7" t="s">
        <v>358</v>
      </c>
      <c r="E289" s="24">
        <v>431.59436110117042</v>
      </c>
      <c r="F289" s="25">
        <f>Tabella2[[#This Row],[Comunicazioni
'[N']]]/728786</f>
        <v>5.9221000554507137E-4</v>
      </c>
      <c r="G289" s="19"/>
      <c r="H289" s="25">
        <f>Tabella2[[#This Row],[PESO Comunicazioni 
'[%']]]*Tabella2[[#This Row],[Copertura 
'[No = 0 ; SI = 1']]]</f>
        <v>0</v>
      </c>
    </row>
    <row r="290" spans="1:8" x14ac:dyDescent="0.3">
      <c r="A290" s="7" t="s">
        <v>380</v>
      </c>
      <c r="B290" s="23" t="s">
        <v>4</v>
      </c>
      <c r="C290" s="7" t="s">
        <v>224</v>
      </c>
      <c r="D290" s="7" t="s">
        <v>358</v>
      </c>
      <c r="E290" s="24">
        <v>2312.611365178197</v>
      </c>
      <c r="F290" s="25">
        <f>Tabella2[[#This Row],[Comunicazioni
'[N']]]/728786</f>
        <v>3.1732379123339321E-3</v>
      </c>
      <c r="G290" s="19"/>
      <c r="H290" s="25">
        <f>Tabella2[[#This Row],[PESO Comunicazioni 
'[%']]]*Tabella2[[#This Row],[Copertura 
'[No = 0 ; SI = 1']]]</f>
        <v>0</v>
      </c>
    </row>
    <row r="291" spans="1:8" x14ac:dyDescent="0.3">
      <c r="A291" s="7" t="s">
        <v>379</v>
      </c>
      <c r="B291" s="23" t="s">
        <v>4</v>
      </c>
      <c r="C291" s="7" t="s">
        <v>224</v>
      </c>
      <c r="D291" s="7" t="s">
        <v>358</v>
      </c>
      <c r="E291" s="24">
        <v>3489.4184693476536</v>
      </c>
      <c r="F291" s="25">
        <f>Tabella2[[#This Row],[Comunicazioni
'[N']]]/728786</f>
        <v>4.7879877897594814E-3</v>
      </c>
      <c r="G291" s="19"/>
      <c r="H291" s="25">
        <f>Tabella2[[#This Row],[PESO Comunicazioni 
'[%']]]*Tabella2[[#This Row],[Copertura 
'[No = 0 ; SI = 1']]]</f>
        <v>0</v>
      </c>
    </row>
    <row r="292" spans="1:8" x14ac:dyDescent="0.3">
      <c r="A292" s="7" t="s">
        <v>378</v>
      </c>
      <c r="B292" s="23" t="s">
        <v>4</v>
      </c>
      <c r="C292" s="7" t="s">
        <v>224</v>
      </c>
      <c r="D292" s="7" t="s">
        <v>358</v>
      </c>
      <c r="E292" s="24">
        <v>4492.5393025803605</v>
      </c>
      <c r="F292" s="25">
        <f>Tabella2[[#This Row],[Comunicazioni
'[N']]]/728786</f>
        <v>6.1644149346726752E-3</v>
      </c>
      <c r="G292" s="19"/>
      <c r="H292" s="25">
        <f>Tabella2[[#This Row],[PESO Comunicazioni 
'[%']]]*Tabella2[[#This Row],[Copertura 
'[No = 0 ; SI = 1']]]</f>
        <v>0</v>
      </c>
    </row>
    <row r="293" spans="1:8" x14ac:dyDescent="0.3">
      <c r="A293" s="7" t="s">
        <v>377</v>
      </c>
      <c r="B293" s="23" t="s">
        <v>4</v>
      </c>
      <c r="C293" s="7" t="s">
        <v>224</v>
      </c>
      <c r="D293" s="7" t="s">
        <v>358</v>
      </c>
      <c r="E293" s="24">
        <v>6364.5411797250808</v>
      </c>
      <c r="F293" s="25">
        <f>Tabella2[[#This Row],[Comunicazioni
'[N']]]/728786</f>
        <v>8.7330727809330592E-3</v>
      </c>
      <c r="G293" s="19"/>
      <c r="H293" s="25">
        <f>Tabella2[[#This Row],[PESO Comunicazioni 
'[%']]]*Tabella2[[#This Row],[Copertura 
'[No = 0 ; SI = 1']]]</f>
        <v>0</v>
      </c>
    </row>
    <row r="294" spans="1:8" x14ac:dyDescent="0.3">
      <c r="A294" s="7" t="s">
        <v>376</v>
      </c>
      <c r="B294" s="23" t="s">
        <v>4</v>
      </c>
      <c r="C294" s="7" t="s">
        <v>224</v>
      </c>
      <c r="D294" s="7" t="s">
        <v>358</v>
      </c>
      <c r="E294" s="24">
        <v>14984.239679546148</v>
      </c>
      <c r="F294" s="25">
        <f>Tabella2[[#This Row],[Comunicazioni
'[N']]]/728786</f>
        <v>2.0560548198711486E-2</v>
      </c>
      <c r="G294" s="19"/>
      <c r="H294" s="25">
        <f>Tabella2[[#This Row],[PESO Comunicazioni 
'[%']]]*Tabella2[[#This Row],[Copertura 
'[No = 0 ; SI = 1']]]</f>
        <v>0</v>
      </c>
    </row>
    <row r="295" spans="1:8" x14ac:dyDescent="0.3">
      <c r="A295" s="7" t="s">
        <v>375</v>
      </c>
      <c r="B295" s="23" t="s">
        <v>4</v>
      </c>
      <c r="C295" s="7" t="s">
        <v>224</v>
      </c>
      <c r="D295" s="7" t="s">
        <v>358</v>
      </c>
      <c r="E295" s="24">
        <v>945.31239859576408</v>
      </c>
      <c r="F295" s="25">
        <f>Tabella2[[#This Row],[Comunicazioni
'[N']]]/728786</f>
        <v>1.2971055956011285E-3</v>
      </c>
      <c r="G295" s="19"/>
      <c r="H295" s="25">
        <f>Tabella2[[#This Row],[PESO Comunicazioni 
'[%']]]*Tabella2[[#This Row],[Copertura 
'[No = 0 ; SI = 1']]]</f>
        <v>0</v>
      </c>
    </row>
    <row r="296" spans="1:8" x14ac:dyDescent="0.3">
      <c r="A296" s="7" t="s">
        <v>374</v>
      </c>
      <c r="B296" s="23" t="s">
        <v>4</v>
      </c>
      <c r="C296" s="7" t="s">
        <v>224</v>
      </c>
      <c r="D296" s="7" t="s">
        <v>358</v>
      </c>
      <c r="E296" s="24">
        <v>908.3108859025333</v>
      </c>
      <c r="F296" s="25">
        <f>Tabella2[[#This Row],[Comunicazioni
'[N']]]/728786</f>
        <v>1.2463341583160671E-3</v>
      </c>
      <c r="G296" s="19"/>
      <c r="H296" s="25">
        <f>Tabella2[[#This Row],[PESO Comunicazioni 
'[%']]]*Tabella2[[#This Row],[Copertura 
'[No = 0 ; SI = 1']]]</f>
        <v>0</v>
      </c>
    </row>
    <row r="297" spans="1:8" x14ac:dyDescent="0.3">
      <c r="A297" s="7" t="s">
        <v>373</v>
      </c>
      <c r="B297" s="23" t="s">
        <v>4</v>
      </c>
      <c r="C297" s="7" t="s">
        <v>224</v>
      </c>
      <c r="D297" s="7" t="s">
        <v>358</v>
      </c>
      <c r="E297" s="24">
        <v>865.30937320930275</v>
      </c>
      <c r="F297" s="25">
        <f>Tabella2[[#This Row],[Comunicazioni
'[N']]]/728786</f>
        <v>1.1873298515741285E-3</v>
      </c>
      <c r="G297" s="19"/>
      <c r="H297" s="25">
        <f>Tabella2[[#This Row],[PESO Comunicazioni 
'[%']]]*Tabella2[[#This Row],[Copertura 
'[No = 0 ; SI = 1']]]</f>
        <v>0</v>
      </c>
    </row>
    <row r="298" spans="1:8" x14ac:dyDescent="0.3">
      <c r="A298" s="7" t="s">
        <v>372</v>
      </c>
      <c r="B298" s="23" t="s">
        <v>4</v>
      </c>
      <c r="C298" s="7" t="s">
        <v>224</v>
      </c>
      <c r="D298" s="7" t="s">
        <v>358</v>
      </c>
      <c r="E298" s="24">
        <v>2329.0260802364105</v>
      </c>
      <c r="F298" s="25">
        <f>Tabella2[[#This Row],[Comunicazioni
'[N']]]/728786</f>
        <v>3.195761280041618E-3</v>
      </c>
      <c r="G298" s="19"/>
      <c r="H298" s="25">
        <f>Tabella2[[#This Row],[PESO Comunicazioni 
'[%']]]*Tabella2[[#This Row],[Copertura 
'[No = 0 ; SI = 1']]]</f>
        <v>0</v>
      </c>
    </row>
    <row r="299" spans="1:8" x14ac:dyDescent="0.3">
      <c r="A299" s="7" t="s">
        <v>371</v>
      </c>
      <c r="B299" s="23" t="s">
        <v>4</v>
      </c>
      <c r="C299" s="7" t="s">
        <v>224</v>
      </c>
      <c r="D299" s="7" t="s">
        <v>358</v>
      </c>
      <c r="E299" s="24">
        <v>7337.8821372664825</v>
      </c>
      <c r="F299" s="25">
        <f>Tabella2[[#This Row],[Comunicazioni
'[N']]]/728786</f>
        <v>1.0068637621011494E-2</v>
      </c>
      <c r="G299" s="19"/>
      <c r="H299" s="25">
        <f>Tabella2[[#This Row],[PESO Comunicazioni 
'[%']]]*Tabella2[[#This Row],[Copertura 
'[No = 0 ; SI = 1']]]</f>
        <v>0</v>
      </c>
    </row>
    <row r="300" spans="1:8" x14ac:dyDescent="0.3">
      <c r="A300" s="7" t="s">
        <v>370</v>
      </c>
      <c r="B300" s="23" t="s">
        <v>4</v>
      </c>
      <c r="C300" s="7" t="s">
        <v>224</v>
      </c>
      <c r="D300" s="7" t="s">
        <v>358</v>
      </c>
      <c r="E300" s="24">
        <v>4263.7730411281309</v>
      </c>
      <c r="F300" s="25">
        <f>Tabella2[[#This Row],[Comunicazioni
'[N']]]/728786</f>
        <v>5.8505144735603197E-3</v>
      </c>
      <c r="G300" s="19"/>
      <c r="H300" s="25">
        <f>Tabella2[[#This Row],[PESO Comunicazioni 
'[%']]]*Tabella2[[#This Row],[Copertura 
'[No = 0 ; SI = 1']]]</f>
        <v>0</v>
      </c>
    </row>
    <row r="301" spans="1:8" x14ac:dyDescent="0.3">
      <c r="A301" s="7" t="s">
        <v>369</v>
      </c>
      <c r="B301" s="23" t="s">
        <v>4</v>
      </c>
      <c r="C301" s="7" t="s">
        <v>224</v>
      </c>
      <c r="D301" s="7" t="s">
        <v>358</v>
      </c>
      <c r="E301" s="24">
        <v>2041.9400389480086</v>
      </c>
      <c r="F301" s="25">
        <f>Tabella2[[#This Row],[Comunicazioni
'[N']]]/728786</f>
        <v>2.8018376299050866E-3</v>
      </c>
      <c r="G301" s="19"/>
      <c r="H301" s="25">
        <f>Tabella2[[#This Row],[PESO Comunicazioni 
'[%']]]*Tabella2[[#This Row],[Copertura 
'[No = 0 ; SI = 1']]]</f>
        <v>0</v>
      </c>
    </row>
    <row r="302" spans="1:8" x14ac:dyDescent="0.3">
      <c r="A302" s="7" t="s">
        <v>368</v>
      </c>
      <c r="B302" s="23" t="s">
        <v>4</v>
      </c>
      <c r="C302" s="7" t="s">
        <v>224</v>
      </c>
      <c r="D302" s="7" t="s">
        <v>358</v>
      </c>
      <c r="E302" s="24">
        <v>377.21274306828639</v>
      </c>
      <c r="F302" s="25">
        <f>Tabella2[[#This Row],[Comunicazioni
'[N']]]/728786</f>
        <v>5.1759054519198559E-4</v>
      </c>
      <c r="G302" s="19"/>
      <c r="H302" s="25">
        <f>Tabella2[[#This Row],[PESO Comunicazioni 
'[%']]]*Tabella2[[#This Row],[Copertura 
'[No = 0 ; SI = 1']]]</f>
        <v>0</v>
      </c>
    </row>
    <row r="303" spans="1:8" x14ac:dyDescent="0.3">
      <c r="A303" s="7" t="s">
        <v>367</v>
      </c>
      <c r="B303" s="23" t="s">
        <v>4</v>
      </c>
      <c r="C303" s="7" t="s">
        <v>224</v>
      </c>
      <c r="D303" s="7" t="s">
        <v>358</v>
      </c>
      <c r="E303" s="24">
        <v>1312.5251416640504</v>
      </c>
      <c r="F303" s="25">
        <f>Tabella2[[#This Row],[Comunicazioni
'[N']]]/728786</f>
        <v>1.8009746916983179E-3</v>
      </c>
      <c r="G303" s="19"/>
      <c r="H303" s="25">
        <f>Tabella2[[#This Row],[PESO Comunicazioni 
'[%']]]*Tabella2[[#This Row],[Copertura 
'[No = 0 ; SI = 1']]]</f>
        <v>0</v>
      </c>
    </row>
    <row r="304" spans="1:8" x14ac:dyDescent="0.3">
      <c r="A304" s="7" t="s">
        <v>366</v>
      </c>
      <c r="B304" s="23" t="s">
        <v>4</v>
      </c>
      <c r="C304" s="7" t="s">
        <v>224</v>
      </c>
      <c r="D304" s="7" t="s">
        <v>358</v>
      </c>
      <c r="E304" s="24">
        <v>2126.0079279176425</v>
      </c>
      <c r="F304" s="25">
        <f>Tabella2[[#This Row],[Comunicazioni
'[N']]]/728786</f>
        <v>2.9171909558054661E-3</v>
      </c>
      <c r="G304" s="19"/>
      <c r="H304" s="25">
        <f>Tabella2[[#This Row],[PESO Comunicazioni 
'[%']]]*Tabella2[[#This Row],[Copertura 
'[No = 0 ; SI = 1']]]</f>
        <v>0</v>
      </c>
    </row>
    <row r="305" spans="1:8" x14ac:dyDescent="0.3">
      <c r="A305" s="7" t="s">
        <v>365</v>
      </c>
      <c r="B305" s="23" t="s">
        <v>4</v>
      </c>
      <c r="C305" s="7" t="s">
        <v>224</v>
      </c>
      <c r="D305" s="7" t="s">
        <v>358</v>
      </c>
      <c r="E305" s="24">
        <v>715.85532812709266</v>
      </c>
      <c r="F305" s="25">
        <f>Tabella2[[#This Row],[Comunicazioni
'[N']]]/728786</f>
        <v>9.8225724441343919E-4</v>
      </c>
      <c r="G305" s="19"/>
      <c r="H305" s="25">
        <f>Tabella2[[#This Row],[PESO Comunicazioni 
'[%']]]*Tabella2[[#This Row],[Copertura 
'[No = 0 ; SI = 1']]]</f>
        <v>0</v>
      </c>
    </row>
    <row r="306" spans="1:8" x14ac:dyDescent="0.3">
      <c r="A306" s="7" t="s">
        <v>364</v>
      </c>
      <c r="B306" s="23" t="s">
        <v>4</v>
      </c>
      <c r="C306" s="7" t="s">
        <v>224</v>
      </c>
      <c r="D306" s="7" t="s">
        <v>358</v>
      </c>
      <c r="E306" s="24">
        <v>2536.4031601896027</v>
      </c>
      <c r="F306" s="25">
        <f>Tabella2[[#This Row],[Comunicazioni
'[N']]]/728786</f>
        <v>3.4803126846421344E-3</v>
      </c>
      <c r="G306" s="19"/>
      <c r="H306" s="25">
        <f>Tabella2[[#This Row],[PESO Comunicazioni 
'[%']]]*Tabella2[[#This Row],[Copertura 
'[No = 0 ; SI = 1']]]</f>
        <v>0</v>
      </c>
    </row>
    <row r="307" spans="1:8" x14ac:dyDescent="0.3">
      <c r="A307" s="7" t="s">
        <v>363</v>
      </c>
      <c r="B307" s="23" t="s">
        <v>4</v>
      </c>
      <c r="C307" s="7" t="s">
        <v>224</v>
      </c>
      <c r="D307" s="7" t="s">
        <v>358</v>
      </c>
      <c r="E307" s="24">
        <v>600.97749182728512</v>
      </c>
      <c r="F307" s="25">
        <f>Tabella2[[#This Row],[Comunicazioni
'[N']]]/728786</f>
        <v>8.2462820612262742E-4</v>
      </c>
      <c r="G307" s="19"/>
      <c r="H307" s="25">
        <f>Tabella2[[#This Row],[PESO Comunicazioni 
'[%']]]*Tabella2[[#This Row],[Copertura 
'[No = 0 ; SI = 1']]]</f>
        <v>0</v>
      </c>
    </row>
    <row r="308" spans="1:8" x14ac:dyDescent="0.3">
      <c r="A308" s="7" t="s">
        <v>362</v>
      </c>
      <c r="B308" s="23" t="s">
        <v>4</v>
      </c>
      <c r="C308" s="7" t="s">
        <v>224</v>
      </c>
      <c r="D308" s="7" t="s">
        <v>358</v>
      </c>
      <c r="E308" s="24">
        <v>3757.8589001907885</v>
      </c>
      <c r="F308" s="25">
        <f>Tabella2[[#This Row],[Comunicazioni
'[N']]]/728786</f>
        <v>5.1563269604394E-3</v>
      </c>
      <c r="G308" s="19"/>
      <c r="H308" s="25">
        <f>Tabella2[[#This Row],[PESO Comunicazioni 
'[%']]]*Tabella2[[#This Row],[Copertura 
'[No = 0 ; SI = 1']]]</f>
        <v>0</v>
      </c>
    </row>
    <row r="309" spans="1:8" x14ac:dyDescent="0.3">
      <c r="A309" s="7" t="s">
        <v>361</v>
      </c>
      <c r="B309" s="23" t="s">
        <v>4</v>
      </c>
      <c r="C309" s="7" t="s">
        <v>224</v>
      </c>
      <c r="D309" s="7" t="s">
        <v>358</v>
      </c>
      <c r="E309" s="24">
        <v>1425.5251416640504</v>
      </c>
      <c r="F309" s="25">
        <f>Tabella2[[#This Row],[Comunicazioni
'[N']]]/728786</f>
        <v>1.956027066469513E-3</v>
      </c>
      <c r="G309" s="19"/>
      <c r="H309" s="25">
        <f>Tabella2[[#This Row],[PESO Comunicazioni 
'[%']]]*Tabella2[[#This Row],[Copertura 
'[No = 0 ; SI = 1']]]</f>
        <v>0</v>
      </c>
    </row>
    <row r="310" spans="1:8" x14ac:dyDescent="0.3">
      <c r="A310" s="7" t="s">
        <v>360</v>
      </c>
      <c r="B310" s="23" t="s">
        <v>4</v>
      </c>
      <c r="C310" s="7" t="s">
        <v>224</v>
      </c>
      <c r="D310" s="7" t="s">
        <v>358</v>
      </c>
      <c r="E310" s="24">
        <v>407.77533761161328</v>
      </c>
      <c r="F310" s="25">
        <f>Tabella2[[#This Row],[Comunicazioni
'[N']]]/728786</f>
        <v>5.5952685371510053E-4</v>
      </c>
      <c r="G310" s="19"/>
      <c r="H310" s="25">
        <f>Tabella2[[#This Row],[PESO Comunicazioni 
'[%']]]*Tabella2[[#This Row],[Copertura 
'[No = 0 ; SI = 1']]]</f>
        <v>0</v>
      </c>
    </row>
    <row r="311" spans="1:8" x14ac:dyDescent="0.3">
      <c r="A311" s="7" t="s">
        <v>359</v>
      </c>
      <c r="B311" s="23" t="s">
        <v>4</v>
      </c>
      <c r="C311" s="7" t="s">
        <v>224</v>
      </c>
      <c r="D311" s="7" t="s">
        <v>358</v>
      </c>
      <c r="E311" s="24">
        <v>1044.6246149657832</v>
      </c>
      <c r="F311" s="25">
        <f>Tabella2[[#This Row],[Comunicazioni
'[N']]]/728786</f>
        <v>1.4333763477423868E-3</v>
      </c>
      <c r="G311" s="19"/>
      <c r="H311" s="25">
        <f>Tabella2[[#This Row],[PESO Comunicazioni 
'[%']]]*Tabella2[[#This Row],[Copertura 
'[No = 0 ; SI = 1']]]</f>
        <v>0</v>
      </c>
    </row>
    <row r="312" spans="1:8" x14ac:dyDescent="0.3">
      <c r="A312" s="7" t="s">
        <v>357</v>
      </c>
      <c r="B312" s="23" t="s">
        <v>4</v>
      </c>
      <c r="C312" s="7" t="s">
        <v>224</v>
      </c>
      <c r="D312" s="7" t="s">
        <v>358</v>
      </c>
      <c r="E312" s="24">
        <v>1449.149574404089</v>
      </c>
      <c r="F312" s="25">
        <f>Tabella2[[#This Row],[Comunicazioni
'[N']]]/728786</f>
        <v>1.9884432115931001E-3</v>
      </c>
      <c r="G312" s="19"/>
      <c r="H312" s="25">
        <f>Tabella2[[#This Row],[PESO Comunicazioni 
'[%']]]*Tabella2[[#This Row],[Copertura 
'[No = 0 ; SI = 1']]]</f>
        <v>0</v>
      </c>
    </row>
    <row r="313" spans="1:8" x14ac:dyDescent="0.3">
      <c r="A313" s="7" t="s">
        <v>355</v>
      </c>
      <c r="B313" s="23" t="s">
        <v>4</v>
      </c>
      <c r="C313" s="7" t="s">
        <v>224</v>
      </c>
      <c r="D313" s="7" t="s">
        <v>346</v>
      </c>
      <c r="E313" s="24">
        <v>925.88255660524419</v>
      </c>
      <c r="F313" s="25">
        <f>Tabella2[[#This Row],[Comunicazioni
'[N']]]/728786</f>
        <v>1.2704450368218438E-3</v>
      </c>
      <c r="G313" s="19"/>
      <c r="H313" s="25">
        <f>Tabella2[[#This Row],[PESO Comunicazioni 
'[%']]]*Tabella2[[#This Row],[Copertura 
'[No = 0 ; SI = 1']]]</f>
        <v>0</v>
      </c>
    </row>
    <row r="314" spans="1:8" x14ac:dyDescent="0.3">
      <c r="A314" s="7" t="s">
        <v>354</v>
      </c>
      <c r="B314" s="23" t="s">
        <v>4</v>
      </c>
      <c r="C314" s="7" t="s">
        <v>224</v>
      </c>
      <c r="D314" s="7" t="s">
        <v>346</v>
      </c>
      <c r="E314" s="24">
        <v>791.9986695325141</v>
      </c>
      <c r="F314" s="25">
        <f>Tabella2[[#This Row],[Comunicazioni
'[N']]]/728786</f>
        <v>1.0867369427136554E-3</v>
      </c>
      <c r="G314" s="19"/>
      <c r="H314" s="25">
        <f>Tabella2[[#This Row],[PESO Comunicazioni 
'[%']]]*Tabella2[[#This Row],[Copertura 
'[No = 0 ; SI = 1']]]</f>
        <v>0</v>
      </c>
    </row>
    <row r="315" spans="1:8" x14ac:dyDescent="0.3">
      <c r="A315" s="7" t="s">
        <v>353</v>
      </c>
      <c r="B315" s="23" t="s">
        <v>4</v>
      </c>
      <c r="C315" s="7" t="s">
        <v>224</v>
      </c>
      <c r="D315" s="7" t="s">
        <v>346</v>
      </c>
      <c r="E315" s="24">
        <v>960.75282943889829</v>
      </c>
      <c r="F315" s="25">
        <f>Tabella2[[#This Row],[Comunicazioni
'[N']]]/728786</f>
        <v>1.3182921041827069E-3</v>
      </c>
      <c r="G315" s="19"/>
      <c r="H315" s="25">
        <f>Tabella2[[#This Row],[PESO Comunicazioni 
'[%']]]*Tabella2[[#This Row],[Copertura 
'[No = 0 ; SI = 1']]]</f>
        <v>0</v>
      </c>
    </row>
    <row r="316" spans="1:8" x14ac:dyDescent="0.3">
      <c r="A316" s="7" t="s">
        <v>352</v>
      </c>
      <c r="B316" s="23" t="s">
        <v>4</v>
      </c>
      <c r="C316" s="7" t="s">
        <v>224</v>
      </c>
      <c r="D316" s="7" t="s">
        <v>346</v>
      </c>
      <c r="E316" s="24">
        <v>852.9322932561106</v>
      </c>
      <c r="F316" s="25">
        <f>Tabella2[[#This Row],[Comunicazioni
'[N']]]/728786</f>
        <v>1.1703467043221339E-3</v>
      </c>
      <c r="G316" s="19"/>
      <c r="H316" s="25">
        <f>Tabella2[[#This Row],[PESO Comunicazioni 
'[%']]]*Tabella2[[#This Row],[Copertura 
'[No = 0 ; SI = 1']]]</f>
        <v>0</v>
      </c>
    </row>
    <row r="317" spans="1:8" x14ac:dyDescent="0.3">
      <c r="A317" s="7" t="s">
        <v>351</v>
      </c>
      <c r="B317" s="23" t="s">
        <v>4</v>
      </c>
      <c r="C317" s="7" t="s">
        <v>224</v>
      </c>
      <c r="D317" s="7" t="s">
        <v>346</v>
      </c>
      <c r="E317" s="24">
        <v>3240.778909675309</v>
      </c>
      <c r="F317" s="25">
        <f>Tabella2[[#This Row],[Comunicazioni
'[N']]]/728786</f>
        <v>4.4468182836598247E-3</v>
      </c>
      <c r="G317" s="19"/>
      <c r="H317" s="25">
        <f>Tabella2[[#This Row],[PESO Comunicazioni 
'[%']]]*Tabella2[[#This Row],[Copertura 
'[No = 0 ; SI = 1']]]</f>
        <v>0</v>
      </c>
    </row>
    <row r="318" spans="1:8" x14ac:dyDescent="0.3">
      <c r="A318" s="7" t="s">
        <v>350</v>
      </c>
      <c r="B318" s="23" t="s">
        <v>4</v>
      </c>
      <c r="C318" s="7" t="s">
        <v>224</v>
      </c>
      <c r="D318" s="7" t="s">
        <v>346</v>
      </c>
      <c r="E318" s="24">
        <v>1263.2159506804924</v>
      </c>
      <c r="F318" s="25">
        <f>Tabella2[[#This Row],[Comunicazioni
'[N']]]/728786</f>
        <v>1.7333153362996715E-3</v>
      </c>
      <c r="G318" s="19"/>
      <c r="H318" s="25">
        <f>Tabella2[[#This Row],[PESO Comunicazioni 
'[%']]]*Tabella2[[#This Row],[Copertura 
'[No = 0 ; SI = 1']]]</f>
        <v>0</v>
      </c>
    </row>
    <row r="319" spans="1:8" x14ac:dyDescent="0.3">
      <c r="A319" s="7" t="s">
        <v>349</v>
      </c>
      <c r="B319" s="23" t="s">
        <v>4</v>
      </c>
      <c r="C319" s="7" t="s">
        <v>224</v>
      </c>
      <c r="D319" s="7" t="s">
        <v>346</v>
      </c>
      <c r="E319" s="24">
        <v>1896.9521404938537</v>
      </c>
      <c r="F319" s="25">
        <f>Tabella2[[#This Row],[Comunicazioni
'[N']]]/728786</f>
        <v>2.6028932231050728E-3</v>
      </c>
      <c r="G319" s="19"/>
      <c r="H319" s="25">
        <f>Tabella2[[#This Row],[PESO Comunicazioni 
'[%']]]*Tabella2[[#This Row],[Copertura 
'[No = 0 ; SI = 1']]]</f>
        <v>0</v>
      </c>
    </row>
    <row r="320" spans="1:8" x14ac:dyDescent="0.3">
      <c r="A320" s="7" t="s">
        <v>348</v>
      </c>
      <c r="B320" s="23" t="s">
        <v>4</v>
      </c>
      <c r="C320" s="7" t="s">
        <v>224</v>
      </c>
      <c r="D320" s="7" t="s">
        <v>346</v>
      </c>
      <c r="E320" s="24">
        <v>1545.1028631396839</v>
      </c>
      <c r="F320" s="25">
        <f>Tabella2[[#This Row],[Comunicazioni
'[N']]]/728786</f>
        <v>2.1201050282794727E-3</v>
      </c>
      <c r="G320" s="19"/>
      <c r="H320" s="25">
        <f>Tabella2[[#This Row],[PESO Comunicazioni 
'[%']]]*Tabella2[[#This Row],[Copertura 
'[No = 0 ; SI = 1']]]</f>
        <v>0</v>
      </c>
    </row>
    <row r="321" spans="1:8" x14ac:dyDescent="0.3">
      <c r="A321" s="7" t="s">
        <v>347</v>
      </c>
      <c r="B321" s="23" t="s">
        <v>4</v>
      </c>
      <c r="C321" s="7" t="s">
        <v>224</v>
      </c>
      <c r="D321" s="7" t="s">
        <v>346</v>
      </c>
      <c r="E321" s="24">
        <v>1037.638229204859</v>
      </c>
      <c r="F321" s="25">
        <f>Tabella2[[#This Row],[Comunicazioni
'[N']]]/728786</f>
        <v>1.4237900140848742E-3</v>
      </c>
      <c r="G321" s="19"/>
      <c r="H321" s="25">
        <f>Tabella2[[#This Row],[PESO Comunicazioni 
'[%']]]*Tabella2[[#This Row],[Copertura 
'[No = 0 ; SI = 1']]]</f>
        <v>0</v>
      </c>
    </row>
    <row r="322" spans="1:8" x14ac:dyDescent="0.3">
      <c r="A322" s="7" t="s">
        <v>345</v>
      </c>
      <c r="B322" s="23" t="s">
        <v>4</v>
      </c>
      <c r="C322" s="7" t="s">
        <v>224</v>
      </c>
      <c r="D322" s="7" t="s">
        <v>346</v>
      </c>
      <c r="E322" s="24">
        <v>4758.6450088807605</v>
      </c>
      <c r="F322" s="25">
        <f>Tabella2[[#This Row],[Comunicazioni
'[N']]]/728786</f>
        <v>6.5295505249562428E-3</v>
      </c>
      <c r="G322" s="19"/>
      <c r="H322" s="25">
        <f>Tabella2[[#This Row],[PESO Comunicazioni 
'[%']]]*Tabella2[[#This Row],[Copertura 
'[No = 0 ; SI = 1']]]</f>
        <v>0</v>
      </c>
    </row>
    <row r="323" spans="1:8" x14ac:dyDescent="0.3">
      <c r="A323" s="7" t="s">
        <v>343</v>
      </c>
      <c r="B323" s="23" t="s">
        <v>4</v>
      </c>
      <c r="C323" s="7" t="s">
        <v>224</v>
      </c>
      <c r="D323" s="7" t="s">
        <v>334</v>
      </c>
      <c r="E323" s="24">
        <v>1098.0741219683014</v>
      </c>
      <c r="F323" s="25">
        <f>Tabella2[[#This Row],[Comunicazioni
'[N']]]/728786</f>
        <v>1.5067168166900864E-3</v>
      </c>
      <c r="G323" s="19"/>
      <c r="H323" s="25">
        <f>Tabella2[[#This Row],[PESO Comunicazioni 
'[%']]]*Tabella2[[#This Row],[Copertura 
'[No = 0 ; SI = 1']]]</f>
        <v>0</v>
      </c>
    </row>
    <row r="324" spans="1:8" x14ac:dyDescent="0.3">
      <c r="A324" s="7" t="s">
        <v>342</v>
      </c>
      <c r="B324" s="23" t="s">
        <v>4</v>
      </c>
      <c r="C324" s="7" t="s">
        <v>224</v>
      </c>
      <c r="D324" s="7" t="s">
        <v>334</v>
      </c>
      <c r="E324" s="24">
        <v>596.66678815049659</v>
      </c>
      <c r="F324" s="25">
        <f>Tabella2[[#This Row],[Comunicazioni
'[N']]]/728786</f>
        <v>8.1871329601624699E-4</v>
      </c>
      <c r="G324" s="19"/>
      <c r="H324" s="25">
        <f>Tabella2[[#This Row],[PESO Comunicazioni 
'[%']]]*Tabella2[[#This Row],[Copertura 
'[No = 0 ; SI = 1']]]</f>
        <v>0</v>
      </c>
    </row>
    <row r="325" spans="1:8" x14ac:dyDescent="0.3">
      <c r="A325" s="7" t="s">
        <v>341</v>
      </c>
      <c r="B325" s="23" t="s">
        <v>4</v>
      </c>
      <c r="C325" s="7" t="s">
        <v>224</v>
      </c>
      <c r="D325" s="7" t="s">
        <v>334</v>
      </c>
      <c r="E325" s="24">
        <v>2679.1348119232721</v>
      </c>
      <c r="F325" s="25">
        <f>Tabella2[[#This Row],[Comunicazioni
'[N']]]/728786</f>
        <v>3.6761611939901042E-3</v>
      </c>
      <c r="G325" s="19"/>
      <c r="H325" s="25">
        <f>Tabella2[[#This Row],[PESO Comunicazioni 
'[%']]]*Tabella2[[#This Row],[Copertura 
'[No = 0 ; SI = 1']]]</f>
        <v>0</v>
      </c>
    </row>
    <row r="326" spans="1:8" x14ac:dyDescent="0.3">
      <c r="A326" s="7" t="s">
        <v>340</v>
      </c>
      <c r="B326" s="23" t="s">
        <v>4</v>
      </c>
      <c r="C326" s="7" t="s">
        <v>224</v>
      </c>
      <c r="D326" s="7" t="s">
        <v>334</v>
      </c>
      <c r="E326" s="24">
        <v>1852.6820973085478</v>
      </c>
      <c r="F326" s="25">
        <f>Tabella2[[#This Row],[Comunicazioni
'[N']]]/728786</f>
        <v>2.5421483087059134E-3</v>
      </c>
      <c r="G326" s="19"/>
      <c r="H326" s="25">
        <f>Tabella2[[#This Row],[PESO Comunicazioni 
'[%']]]*Tabella2[[#This Row],[Copertura 
'[No = 0 ; SI = 1']]]</f>
        <v>0</v>
      </c>
    </row>
    <row r="327" spans="1:8" x14ac:dyDescent="0.3">
      <c r="A327" s="7" t="s">
        <v>339</v>
      </c>
      <c r="B327" s="23" t="s">
        <v>4</v>
      </c>
      <c r="C327" s="7" t="s">
        <v>224</v>
      </c>
      <c r="D327" s="7" t="s">
        <v>334</v>
      </c>
      <c r="E327" s="24">
        <v>6078.7446644082384</v>
      </c>
      <c r="F327" s="25">
        <f>Tabella2[[#This Row],[Comunicazioni
'[N']]]/728786</f>
        <v>8.3409185472940461E-3</v>
      </c>
      <c r="G327" s="19"/>
      <c r="H327" s="25">
        <f>Tabella2[[#This Row],[PESO Comunicazioni 
'[%']]]*Tabella2[[#This Row],[Copertura 
'[No = 0 ; SI = 1']]]</f>
        <v>0</v>
      </c>
    </row>
    <row r="328" spans="1:8" x14ac:dyDescent="0.3">
      <c r="A328" s="7" t="s">
        <v>338</v>
      </c>
      <c r="B328" s="23" t="s">
        <v>4</v>
      </c>
      <c r="C328" s="7" t="s">
        <v>224</v>
      </c>
      <c r="D328" s="7" t="s">
        <v>334</v>
      </c>
      <c r="E328" s="24">
        <v>900.87196775262964</v>
      </c>
      <c r="F328" s="25">
        <f>Tabella2[[#This Row],[Comunicazioni
'[N']]]/728786</f>
        <v>1.2361268846446413E-3</v>
      </c>
      <c r="G328" s="19"/>
      <c r="H328" s="25">
        <f>Tabella2[[#This Row],[PESO Comunicazioni 
'[%']]]*Tabella2[[#This Row],[Copertura 
'[No = 0 ; SI = 1']]]</f>
        <v>0</v>
      </c>
    </row>
    <row r="329" spans="1:8" x14ac:dyDescent="0.3">
      <c r="A329" s="7" t="s">
        <v>337</v>
      </c>
      <c r="B329" s="23" t="s">
        <v>4</v>
      </c>
      <c r="C329" s="7" t="s">
        <v>224</v>
      </c>
      <c r="D329" s="7" t="s">
        <v>334</v>
      </c>
      <c r="E329" s="24">
        <v>1386.2204887601843</v>
      </c>
      <c r="F329" s="25">
        <f>Tabella2[[#This Row],[Comunicazioni
'[N']]]/728786</f>
        <v>1.9020953870686104E-3</v>
      </c>
      <c r="G329" s="19"/>
      <c r="H329" s="25">
        <f>Tabella2[[#This Row],[PESO Comunicazioni 
'[%']]]*Tabella2[[#This Row],[Copertura 
'[No = 0 ; SI = 1']]]</f>
        <v>0</v>
      </c>
    </row>
    <row r="330" spans="1:8" x14ac:dyDescent="0.3">
      <c r="A330" s="7" t="s">
        <v>336</v>
      </c>
      <c r="B330" s="23" t="s">
        <v>4</v>
      </c>
      <c r="C330" s="7" t="s">
        <v>224</v>
      </c>
      <c r="D330" s="7" t="s">
        <v>334</v>
      </c>
      <c r="E330" s="24">
        <v>10788.680711953788</v>
      </c>
      <c r="F330" s="25">
        <f>Tabella2[[#This Row],[Comunicazioni
'[N']]]/728786</f>
        <v>1.480363331890814E-2</v>
      </c>
      <c r="G330" s="19"/>
      <c r="H330" s="25">
        <f>Tabella2[[#This Row],[PESO Comunicazioni 
'[%']]]*Tabella2[[#This Row],[Copertura 
'[No = 0 ; SI = 1']]]</f>
        <v>0</v>
      </c>
    </row>
    <row r="331" spans="1:8" x14ac:dyDescent="0.3">
      <c r="A331" s="7" t="s">
        <v>335</v>
      </c>
      <c r="B331" s="23" t="s">
        <v>4</v>
      </c>
      <c r="C331" s="7" t="s">
        <v>224</v>
      </c>
      <c r="D331" s="7" t="s">
        <v>334</v>
      </c>
      <c r="E331" s="24">
        <v>662.54159906384268</v>
      </c>
      <c r="F331" s="25">
        <f>Tabella2[[#This Row],[Comunicazioni
'[N']]]/728786</f>
        <v>9.091030824739261E-4</v>
      </c>
      <c r="G331" s="19"/>
      <c r="H331" s="25">
        <f>Tabella2[[#This Row],[PESO Comunicazioni 
'[%']]]*Tabella2[[#This Row],[Copertura 
'[No = 0 ; SI = 1']]]</f>
        <v>0</v>
      </c>
    </row>
    <row r="332" spans="1:8" x14ac:dyDescent="0.3">
      <c r="A332" s="7" t="s">
        <v>333</v>
      </c>
      <c r="B332" s="23" t="s">
        <v>4</v>
      </c>
      <c r="C332" s="7" t="s">
        <v>224</v>
      </c>
      <c r="D332" s="7" t="s">
        <v>334</v>
      </c>
      <c r="E332" s="24">
        <v>3687.935865319806</v>
      </c>
      <c r="F332" s="25">
        <f>Tabella2[[#This Row],[Comunicazioni
'[N']]]/728786</f>
        <v>5.0603824240858164E-3</v>
      </c>
      <c r="G332" s="19"/>
      <c r="H332" s="25">
        <f>Tabella2[[#This Row],[PESO Comunicazioni 
'[%']]]*Tabella2[[#This Row],[Copertura 
'[No = 0 ; SI = 1']]]</f>
        <v>0</v>
      </c>
    </row>
    <row r="333" spans="1:8" x14ac:dyDescent="0.3">
      <c r="A333" s="7" t="s">
        <v>331</v>
      </c>
      <c r="B333" s="23" t="s">
        <v>4</v>
      </c>
      <c r="C333" s="7" t="s">
        <v>224</v>
      </c>
      <c r="D333" s="7" t="s">
        <v>312</v>
      </c>
      <c r="E333" s="24">
        <v>1716.2341029992601</v>
      </c>
      <c r="F333" s="25">
        <f>Tabella2[[#This Row],[Comunicazioni
'[N']]]/728786</f>
        <v>2.3549218879057227E-3</v>
      </c>
      <c r="G333" s="19"/>
      <c r="H333" s="25">
        <f>Tabella2[[#This Row],[PESO Comunicazioni 
'[%']]]*Tabella2[[#This Row],[Copertura 
'[No = 0 ; SI = 1']]]</f>
        <v>0</v>
      </c>
    </row>
    <row r="334" spans="1:8" x14ac:dyDescent="0.3">
      <c r="A334" s="7" t="s">
        <v>330</v>
      </c>
      <c r="B334" s="23" t="s">
        <v>4</v>
      </c>
      <c r="C334" s="7" t="s">
        <v>224</v>
      </c>
      <c r="D334" s="7" t="s">
        <v>312</v>
      </c>
      <c r="E334" s="24">
        <v>1035.1917475888022</v>
      </c>
      <c r="F334" s="25">
        <f>Tabella2[[#This Row],[Comunicazioni
'[N']]]/728786</f>
        <v>1.4204330867892661E-3</v>
      </c>
      <c r="G334" s="19"/>
      <c r="H334" s="25">
        <f>Tabella2[[#This Row],[PESO Comunicazioni 
'[%']]]*Tabella2[[#This Row],[Copertura 
'[No = 0 ; SI = 1']]]</f>
        <v>0</v>
      </c>
    </row>
    <row r="335" spans="1:8" x14ac:dyDescent="0.3">
      <c r="A335" s="7" t="s">
        <v>329</v>
      </c>
      <c r="B335" s="23" t="s">
        <v>4</v>
      </c>
      <c r="C335" s="7" t="s">
        <v>224</v>
      </c>
      <c r="D335" s="7" t="s">
        <v>312</v>
      </c>
      <c r="E335" s="24">
        <v>5993.1790444784501</v>
      </c>
      <c r="F335" s="25">
        <f>Tabella2[[#This Row],[Comunicazioni
'[N']]]/728786</f>
        <v>8.2235101174809207E-3</v>
      </c>
      <c r="G335" s="19"/>
      <c r="H335" s="25">
        <f>Tabella2[[#This Row],[PESO Comunicazioni 
'[%']]]*Tabella2[[#This Row],[Copertura 
'[No = 0 ; SI = 1']]]</f>
        <v>0</v>
      </c>
    </row>
    <row r="336" spans="1:8" x14ac:dyDescent="0.3">
      <c r="A336" s="7" t="s">
        <v>328</v>
      </c>
      <c r="B336" s="23" t="s">
        <v>4</v>
      </c>
      <c r="C336" s="7" t="s">
        <v>224</v>
      </c>
      <c r="D336" s="7" t="s">
        <v>312</v>
      </c>
      <c r="E336" s="24">
        <v>1512.0655924861519</v>
      </c>
      <c r="F336" s="25">
        <f>Tabella2[[#This Row],[Comunicazioni
'[N']]]/728786</f>
        <v>2.0747731055291291E-3</v>
      </c>
      <c r="G336" s="19"/>
      <c r="H336" s="25">
        <f>Tabella2[[#This Row],[PESO Comunicazioni 
'[%']]]*Tabella2[[#This Row],[Copertura 
'[No = 0 ; SI = 1']]]</f>
        <v>0</v>
      </c>
    </row>
    <row r="337" spans="1:8" x14ac:dyDescent="0.3">
      <c r="A337" s="7" t="s">
        <v>327</v>
      </c>
      <c r="B337" s="23" t="s">
        <v>4</v>
      </c>
      <c r="C337" s="7" t="s">
        <v>224</v>
      </c>
      <c r="D337" s="7" t="s">
        <v>312</v>
      </c>
      <c r="E337" s="24">
        <v>1036.1329347785518</v>
      </c>
      <c r="F337" s="25">
        <f>Tabella2[[#This Row],[Comunicazioni
'[N']]]/728786</f>
        <v>1.4217245320005485E-3</v>
      </c>
      <c r="G337" s="19"/>
      <c r="H337" s="25">
        <f>Tabella2[[#This Row],[PESO Comunicazioni 
'[%']]]*Tabella2[[#This Row],[Copertura 
'[No = 0 ; SI = 1']]]</f>
        <v>0</v>
      </c>
    </row>
    <row r="338" spans="1:8" x14ac:dyDescent="0.3">
      <c r="A338" s="7" t="s">
        <v>326</v>
      </c>
      <c r="B338" s="23" t="s">
        <v>4</v>
      </c>
      <c r="C338" s="7" t="s">
        <v>224</v>
      </c>
      <c r="D338" s="7" t="s">
        <v>312</v>
      </c>
      <c r="E338" s="24">
        <v>6850.13251543979</v>
      </c>
      <c r="F338" s="25">
        <f>Tabella2[[#This Row],[Comunicazioni
'[N']]]/728786</f>
        <v>9.3993744603213976E-3</v>
      </c>
      <c r="G338" s="19"/>
      <c r="H338" s="25">
        <f>Tabella2[[#This Row],[PESO Comunicazioni 
'[%']]]*Tabella2[[#This Row],[Copertura 
'[No = 0 ; SI = 1']]]</f>
        <v>0</v>
      </c>
    </row>
    <row r="339" spans="1:8" x14ac:dyDescent="0.3">
      <c r="A339" s="7" t="s">
        <v>325</v>
      </c>
      <c r="B339" s="23" t="s">
        <v>4</v>
      </c>
      <c r="C339" s="7" t="s">
        <v>224</v>
      </c>
      <c r="D339" s="7" t="s">
        <v>312</v>
      </c>
      <c r="E339" s="24">
        <v>1504.9082723901652</v>
      </c>
      <c r="F339" s="25">
        <f>Tabella2[[#This Row],[Comunicazioni
'[N']]]/728786</f>
        <v>2.0649522251939049E-3</v>
      </c>
      <c r="G339" s="19"/>
      <c r="H339" s="25">
        <f>Tabella2[[#This Row],[PESO Comunicazioni 
'[%']]]*Tabella2[[#This Row],[Copertura 
'[No = 0 ; SI = 1']]]</f>
        <v>0</v>
      </c>
    </row>
    <row r="340" spans="1:8" x14ac:dyDescent="0.3">
      <c r="A340" s="7" t="s">
        <v>324</v>
      </c>
      <c r="B340" s="23" t="s">
        <v>4</v>
      </c>
      <c r="C340" s="7" t="s">
        <v>224</v>
      </c>
      <c r="D340" s="7" t="s">
        <v>312</v>
      </c>
      <c r="E340" s="24">
        <v>846.18267142941829</v>
      </c>
      <c r="F340" s="25">
        <f>Tabella2[[#This Row],[Comunicazioni
'[N']]]/728786</f>
        <v>1.1610852450917256E-3</v>
      </c>
      <c r="G340" s="19"/>
      <c r="H340" s="25">
        <f>Tabella2[[#This Row],[PESO Comunicazioni 
'[%']]]*Tabella2[[#This Row],[Copertura 
'[No = 0 ; SI = 1']]]</f>
        <v>0</v>
      </c>
    </row>
    <row r="341" spans="1:8" x14ac:dyDescent="0.3">
      <c r="A341" s="7" t="s">
        <v>323</v>
      </c>
      <c r="B341" s="23" t="s">
        <v>4</v>
      </c>
      <c r="C341" s="7" t="s">
        <v>224</v>
      </c>
      <c r="D341" s="7" t="s">
        <v>312</v>
      </c>
      <c r="E341" s="24">
        <v>1022.1902348955714</v>
      </c>
      <c r="F341" s="25">
        <f>Tabella2[[#This Row],[Comunicazioni
'[N']]]/728786</f>
        <v>1.4025931273317152E-3</v>
      </c>
      <c r="G341" s="19"/>
      <c r="H341" s="25">
        <f>Tabella2[[#This Row],[PESO Comunicazioni 
'[%']]]*Tabella2[[#This Row],[Copertura 
'[No = 0 ; SI = 1']]]</f>
        <v>0</v>
      </c>
    </row>
    <row r="342" spans="1:8" x14ac:dyDescent="0.3">
      <c r="A342" s="7" t="s">
        <v>322</v>
      </c>
      <c r="B342" s="23" t="s">
        <v>4</v>
      </c>
      <c r="C342" s="7" t="s">
        <v>224</v>
      </c>
      <c r="D342" s="7" t="s">
        <v>312</v>
      </c>
      <c r="E342" s="24">
        <v>8650.6727840361473</v>
      </c>
      <c r="F342" s="25">
        <f>Tabella2[[#This Row],[Comunicazioni
'[N']]]/728786</f>
        <v>1.1869976624188922E-2</v>
      </c>
      <c r="G342" s="19"/>
      <c r="H342" s="25">
        <f>Tabella2[[#This Row],[PESO Comunicazioni 
'[%']]]*Tabella2[[#This Row],[Copertura 
'[No = 0 ; SI = 1']]]</f>
        <v>0</v>
      </c>
    </row>
    <row r="343" spans="1:8" x14ac:dyDescent="0.3">
      <c r="A343" s="7" t="s">
        <v>321</v>
      </c>
      <c r="B343" s="23" t="s">
        <v>4</v>
      </c>
      <c r="C343" s="7" t="s">
        <v>224</v>
      </c>
      <c r="D343" s="7" t="s">
        <v>312</v>
      </c>
      <c r="E343" s="24">
        <v>5499.2754923937218</v>
      </c>
      <c r="F343" s="25">
        <f>Tabella2[[#This Row],[Comunicazioni
'[N']]]/728786</f>
        <v>7.5458028727139678E-3</v>
      </c>
      <c r="G343" s="19"/>
      <c r="H343" s="25">
        <f>Tabella2[[#This Row],[PESO Comunicazioni 
'[%']]]*Tabella2[[#This Row],[Copertura 
'[No = 0 ; SI = 1']]]</f>
        <v>0</v>
      </c>
    </row>
    <row r="344" spans="1:8" x14ac:dyDescent="0.3">
      <c r="A344" s="7" t="s">
        <v>320</v>
      </c>
      <c r="B344" s="23" t="s">
        <v>4</v>
      </c>
      <c r="C344" s="7" t="s">
        <v>224</v>
      </c>
      <c r="D344" s="7" t="s">
        <v>312</v>
      </c>
      <c r="E344" s="24">
        <v>1073.2581238652056</v>
      </c>
      <c r="F344" s="25">
        <f>Tabella2[[#This Row],[Comunicazioni
'[N']]]/728786</f>
        <v>1.4726656712192681E-3</v>
      </c>
      <c r="G344" s="19"/>
      <c r="H344" s="25">
        <f>Tabella2[[#This Row],[PESO Comunicazioni 
'[%']]]*Tabella2[[#This Row],[Copertura 
'[No = 0 ; SI = 1']]]</f>
        <v>0</v>
      </c>
    </row>
    <row r="345" spans="1:8" x14ac:dyDescent="0.3">
      <c r="A345" s="7" t="s">
        <v>319</v>
      </c>
      <c r="B345" s="23" t="s">
        <v>4</v>
      </c>
      <c r="C345" s="7" t="s">
        <v>224</v>
      </c>
      <c r="D345" s="7" t="s">
        <v>312</v>
      </c>
      <c r="E345" s="24">
        <v>650.91867901703472</v>
      </c>
      <c r="F345" s="25">
        <f>Tabella2[[#This Row],[Comunicazioni
'[N']]]/728786</f>
        <v>8.9315475189841013E-4</v>
      </c>
      <c r="G345" s="19"/>
      <c r="H345" s="25">
        <f>Tabella2[[#This Row],[PESO Comunicazioni 
'[%']]]*Tabella2[[#This Row],[Copertura 
'[No = 0 ; SI = 1']]]</f>
        <v>0</v>
      </c>
    </row>
    <row r="346" spans="1:8" x14ac:dyDescent="0.3">
      <c r="A346" s="7" t="s">
        <v>318</v>
      </c>
      <c r="B346" s="23" t="s">
        <v>4</v>
      </c>
      <c r="C346" s="7" t="s">
        <v>224</v>
      </c>
      <c r="D346" s="7" t="s">
        <v>312</v>
      </c>
      <c r="E346" s="24">
        <v>3277.8889718296559</v>
      </c>
      <c r="F346" s="25">
        <f>Tabella2[[#This Row],[Comunicazioni
'[N']]]/728786</f>
        <v>4.4977386665353836E-3</v>
      </c>
      <c r="G346" s="19"/>
      <c r="H346" s="25">
        <f>Tabella2[[#This Row],[PESO Comunicazioni 
'[%']]]*Tabella2[[#This Row],[Copertura 
'[No = 0 ; SI = 1']]]</f>
        <v>0</v>
      </c>
    </row>
    <row r="347" spans="1:8" x14ac:dyDescent="0.3">
      <c r="A347" s="7" t="s">
        <v>317</v>
      </c>
      <c r="B347" s="23" t="s">
        <v>4</v>
      </c>
      <c r="C347" s="7" t="s">
        <v>224</v>
      </c>
      <c r="D347" s="7" t="s">
        <v>312</v>
      </c>
      <c r="E347" s="24">
        <v>1210.449689228263</v>
      </c>
      <c r="F347" s="25">
        <f>Tabella2[[#This Row],[Comunicazioni
'[N']]]/728786</f>
        <v>1.6609123792557252E-3</v>
      </c>
      <c r="G347" s="19"/>
      <c r="H347" s="25">
        <f>Tabella2[[#This Row],[PESO Comunicazioni 
'[%']]]*Tabella2[[#This Row],[Copertura 
'[No = 0 ; SI = 1']]]</f>
        <v>0</v>
      </c>
    </row>
    <row r="348" spans="1:8" x14ac:dyDescent="0.3">
      <c r="A348" s="7" t="s">
        <v>316</v>
      </c>
      <c r="B348" s="23" t="s">
        <v>4</v>
      </c>
      <c r="C348" s="7" t="s">
        <v>224</v>
      </c>
      <c r="D348" s="7" t="s">
        <v>312</v>
      </c>
      <c r="E348" s="24">
        <v>3238.8165447803303</v>
      </c>
      <c r="F348" s="25">
        <f>Tabella2[[#This Row],[Comunicazioni
'[N']]]/728786</f>
        <v>4.4441256346586383E-3</v>
      </c>
      <c r="G348" s="19"/>
      <c r="H348" s="25">
        <f>Tabella2[[#This Row],[PESO Comunicazioni 
'[%']]]*Tabella2[[#This Row],[Copertura 
'[No = 0 ; SI = 1']]]</f>
        <v>0</v>
      </c>
    </row>
    <row r="349" spans="1:8" x14ac:dyDescent="0.3">
      <c r="A349" s="7" t="s">
        <v>315</v>
      </c>
      <c r="B349" s="23" t="s">
        <v>4</v>
      </c>
      <c r="C349" s="7" t="s">
        <v>224</v>
      </c>
      <c r="D349" s="7" t="s">
        <v>312</v>
      </c>
      <c r="E349" s="24">
        <v>1736.2356156924907</v>
      </c>
      <c r="F349" s="25">
        <f>Tabella2[[#This Row],[Comunicazioni
'[N']]]/728786</f>
        <v>2.3823668617296307E-3</v>
      </c>
      <c r="G349" s="19"/>
      <c r="H349" s="25">
        <f>Tabella2[[#This Row],[PESO Comunicazioni 
'[%']]]*Tabella2[[#This Row],[Copertura 
'[No = 0 ; SI = 1']]]</f>
        <v>0</v>
      </c>
    </row>
    <row r="350" spans="1:8" x14ac:dyDescent="0.3">
      <c r="A350" s="7" t="s">
        <v>314</v>
      </c>
      <c r="B350" s="23" t="s">
        <v>4</v>
      </c>
      <c r="C350" s="7" t="s">
        <v>224</v>
      </c>
      <c r="D350" s="7" t="s">
        <v>312</v>
      </c>
      <c r="E350" s="24">
        <v>497.84473927447812</v>
      </c>
      <c r="F350" s="25">
        <f>Tabella2[[#This Row],[Comunicazioni
'[N']]]/728786</f>
        <v>6.83115124706674E-4</v>
      </c>
      <c r="G350" s="19"/>
      <c r="H350" s="25">
        <f>Tabella2[[#This Row],[PESO Comunicazioni 
'[%']]]*Tabella2[[#This Row],[Copertura 
'[No = 0 ; SI = 1']]]</f>
        <v>0</v>
      </c>
    </row>
    <row r="351" spans="1:8" x14ac:dyDescent="0.3">
      <c r="A351" s="7" t="s">
        <v>313</v>
      </c>
      <c r="B351" s="23" t="s">
        <v>4</v>
      </c>
      <c r="C351" s="7" t="s">
        <v>224</v>
      </c>
      <c r="D351" s="7" t="s">
        <v>312</v>
      </c>
      <c r="E351" s="24">
        <v>805.61100072670752</v>
      </c>
      <c r="F351" s="25">
        <f>Tabella2[[#This Row],[Comunicazioni
'[N']]]/728786</f>
        <v>1.1054150336679183E-3</v>
      </c>
      <c r="G351" s="19"/>
      <c r="H351" s="25">
        <f>Tabella2[[#This Row],[PESO Comunicazioni 
'[%']]]*Tabella2[[#This Row],[Copertura 
'[No = 0 ; SI = 1']]]</f>
        <v>0</v>
      </c>
    </row>
    <row r="352" spans="1:8" x14ac:dyDescent="0.3">
      <c r="A352" s="7" t="s">
        <v>311</v>
      </c>
      <c r="B352" s="23" t="s">
        <v>4</v>
      </c>
      <c r="C352" s="7" t="s">
        <v>224</v>
      </c>
      <c r="D352" s="7" t="s">
        <v>312</v>
      </c>
      <c r="E352" s="24">
        <v>3693.9057936809381</v>
      </c>
      <c r="F352" s="25">
        <f>Tabella2[[#This Row],[Comunicazioni
'[N']]]/728786</f>
        <v>5.0685740308965017E-3</v>
      </c>
      <c r="G352" s="19"/>
      <c r="H352" s="25">
        <f>Tabella2[[#This Row],[PESO Comunicazioni 
'[%']]]*Tabella2[[#This Row],[Copertura 
'[No = 0 ; SI = 1']]]</f>
        <v>0</v>
      </c>
    </row>
    <row r="353" spans="1:8" x14ac:dyDescent="0.3">
      <c r="A353" s="7" t="s">
        <v>309</v>
      </c>
      <c r="B353" s="23" t="s">
        <v>4</v>
      </c>
      <c r="C353" s="7" t="s">
        <v>224</v>
      </c>
      <c r="D353" s="7" t="s">
        <v>290</v>
      </c>
      <c r="E353" s="24">
        <v>646.29273358376565</v>
      </c>
      <c r="F353" s="25">
        <f>Tabella2[[#This Row],[Comunicazioni
'[N']]]/728786</f>
        <v>8.8680728442061952E-4</v>
      </c>
      <c r="G353" s="19"/>
      <c r="H353" s="25">
        <f>Tabella2[[#This Row],[PESO Comunicazioni 
'[%']]]*Tabella2[[#This Row],[Copertura 
'[No = 0 ; SI = 1']]]</f>
        <v>0</v>
      </c>
    </row>
    <row r="354" spans="1:8" x14ac:dyDescent="0.3">
      <c r="A354" s="7" t="s">
        <v>308</v>
      </c>
      <c r="B354" s="23" t="s">
        <v>4</v>
      </c>
      <c r="C354" s="7" t="s">
        <v>224</v>
      </c>
      <c r="D354" s="7" t="s">
        <v>290</v>
      </c>
      <c r="E354" s="24">
        <v>1239.7664436779742</v>
      </c>
      <c r="F354" s="25">
        <f>Tabella2[[#This Row],[Comunicazioni
'[N']]]/728786</f>
        <v>1.7011392146363599E-3</v>
      </c>
      <c r="G354" s="19"/>
      <c r="H354" s="25">
        <f>Tabella2[[#This Row],[PESO Comunicazioni 
'[%']]]*Tabella2[[#This Row],[Copertura 
'[No = 0 ; SI = 1']]]</f>
        <v>0</v>
      </c>
    </row>
    <row r="355" spans="1:8" x14ac:dyDescent="0.3">
      <c r="A355" s="7" t="s">
        <v>307</v>
      </c>
      <c r="B355" s="23" t="s">
        <v>4</v>
      </c>
      <c r="C355" s="7" t="s">
        <v>224</v>
      </c>
      <c r="D355" s="7" t="s">
        <v>290</v>
      </c>
      <c r="E355" s="24">
        <v>1353.2702254110509</v>
      </c>
      <c r="F355" s="25">
        <f>Tabella2[[#This Row],[Comunicazioni
'[N']]]/728786</f>
        <v>1.8568828509480848E-3</v>
      </c>
      <c r="G355" s="19"/>
      <c r="H355" s="25">
        <f>Tabella2[[#This Row],[PESO Comunicazioni 
'[%']]]*Tabella2[[#This Row],[Copertura 
'[No = 0 ; SI = 1']]]</f>
        <v>0</v>
      </c>
    </row>
    <row r="356" spans="1:8" x14ac:dyDescent="0.3">
      <c r="A356" s="7" t="s">
        <v>306</v>
      </c>
      <c r="B356" s="23" t="s">
        <v>4</v>
      </c>
      <c r="C356" s="7" t="s">
        <v>224</v>
      </c>
      <c r="D356" s="7" t="s">
        <v>290</v>
      </c>
      <c r="E356" s="24">
        <v>10088.988208018372</v>
      </c>
      <c r="F356" s="25">
        <f>Tabella2[[#This Row],[Comunicazioni
'[N']]]/728786</f>
        <v>1.3843553811432124E-2</v>
      </c>
      <c r="G356" s="19"/>
      <c r="H356" s="25">
        <f>Tabella2[[#This Row],[PESO Comunicazioni 
'[%']]]*Tabella2[[#This Row],[Copertura 
'[No = 0 ; SI = 1']]]</f>
        <v>0</v>
      </c>
    </row>
    <row r="357" spans="1:8" x14ac:dyDescent="0.3">
      <c r="A357" s="7" t="s">
        <v>305</v>
      </c>
      <c r="B357" s="23" t="s">
        <v>4</v>
      </c>
      <c r="C357" s="7" t="s">
        <v>224</v>
      </c>
      <c r="D357" s="7" t="s">
        <v>290</v>
      </c>
      <c r="E357" s="24">
        <v>14806.833676195829</v>
      </c>
      <c r="F357" s="25">
        <f>Tabella2[[#This Row],[Comunicazioni
'[N']]]/728786</f>
        <v>2.0317121454303224E-2</v>
      </c>
      <c r="G357" s="19"/>
      <c r="H357" s="25">
        <f>Tabella2[[#This Row],[PESO Comunicazioni 
'[%']]]*Tabella2[[#This Row],[Copertura 
'[No = 0 ; SI = 1']]]</f>
        <v>0</v>
      </c>
    </row>
    <row r="358" spans="1:8" x14ac:dyDescent="0.3">
      <c r="A358" s="7" t="s">
        <v>304</v>
      </c>
      <c r="B358" s="23" t="s">
        <v>4</v>
      </c>
      <c r="C358" s="7" t="s">
        <v>224</v>
      </c>
      <c r="D358" s="7" t="s">
        <v>290</v>
      </c>
      <c r="E358" s="24">
        <v>390.52495943830559</v>
      </c>
      <c r="F358" s="25">
        <f>Tabella2[[#This Row],[Comunicazioni
'[N']]]/728786</f>
        <v>5.3585683511799844E-4</v>
      </c>
      <c r="G358" s="19"/>
      <c r="H358" s="25">
        <f>Tabella2[[#This Row],[PESO Comunicazioni 
'[%']]]*Tabella2[[#This Row],[Copertura 
'[No = 0 ; SI = 1']]]</f>
        <v>0</v>
      </c>
    </row>
    <row r="359" spans="1:8" x14ac:dyDescent="0.3">
      <c r="A359" s="7" t="s">
        <v>303</v>
      </c>
      <c r="B359" s="23" t="s">
        <v>4</v>
      </c>
      <c r="C359" s="7" t="s">
        <v>224</v>
      </c>
      <c r="D359" s="7" t="s">
        <v>290</v>
      </c>
      <c r="E359" s="24">
        <v>184.15544295126668</v>
      </c>
      <c r="F359" s="25">
        <f>Tabella2[[#This Row],[Comunicazioni
'[N']]]/728786</f>
        <v>2.5268795359854152E-4</v>
      </c>
      <c r="G359" s="19"/>
      <c r="H359" s="25">
        <f>Tabella2[[#This Row],[PESO Comunicazioni 
'[%']]]*Tabella2[[#This Row],[Copertura 
'[No = 0 ; SI = 1']]]</f>
        <v>0</v>
      </c>
    </row>
    <row r="360" spans="1:8" x14ac:dyDescent="0.3">
      <c r="A360" s="7" t="s">
        <v>302</v>
      </c>
      <c r="B360" s="23" t="s">
        <v>4</v>
      </c>
      <c r="C360" s="7" t="s">
        <v>224</v>
      </c>
      <c r="D360" s="7" t="s">
        <v>290</v>
      </c>
      <c r="E360" s="24">
        <v>5869.7416390217768</v>
      </c>
      <c r="F360" s="25">
        <f>Tabella2[[#This Row],[Comunicazioni
'[N']]]/728786</f>
        <v>8.054136109944177E-3</v>
      </c>
      <c r="G360" s="19"/>
      <c r="H360" s="25">
        <f>Tabella2[[#This Row],[PESO Comunicazioni 
'[%']]]*Tabella2[[#This Row],[Copertura 
'[No = 0 ; SI = 1']]]</f>
        <v>0</v>
      </c>
    </row>
    <row r="361" spans="1:8" x14ac:dyDescent="0.3">
      <c r="A361" s="7" t="s">
        <v>301</v>
      </c>
      <c r="B361" s="23" t="s">
        <v>4</v>
      </c>
      <c r="C361" s="7" t="s">
        <v>224</v>
      </c>
      <c r="D361" s="7" t="s">
        <v>290</v>
      </c>
      <c r="E361" s="24">
        <v>2620.2267217588515</v>
      </c>
      <c r="F361" s="25">
        <f>Tabella2[[#This Row],[Comunicazioni
'[N']]]/728786</f>
        <v>3.5953307579438291E-3</v>
      </c>
      <c r="G361" s="19"/>
      <c r="H361" s="25">
        <f>Tabella2[[#This Row],[PESO Comunicazioni 
'[%']]]*Tabella2[[#This Row],[Copertura 
'[No = 0 ; SI = 1']]]</f>
        <v>0</v>
      </c>
    </row>
    <row r="362" spans="1:8" x14ac:dyDescent="0.3">
      <c r="A362" s="7" t="s">
        <v>300</v>
      </c>
      <c r="B362" s="23" t="s">
        <v>4</v>
      </c>
      <c r="C362" s="7" t="s">
        <v>224</v>
      </c>
      <c r="D362" s="7" t="s">
        <v>290</v>
      </c>
      <c r="E362" s="24">
        <v>1831.8012356222789</v>
      </c>
      <c r="F362" s="25">
        <f>Tabella2[[#This Row],[Comunicazioni
'[N']]]/728786</f>
        <v>2.5134967406375518E-3</v>
      </c>
      <c r="G362" s="19"/>
      <c r="H362" s="25">
        <f>Tabella2[[#This Row],[PESO Comunicazioni 
'[%']]]*Tabella2[[#This Row],[Copertura 
'[No = 0 ; SI = 1']]]</f>
        <v>0</v>
      </c>
    </row>
    <row r="363" spans="1:8" x14ac:dyDescent="0.3">
      <c r="A363" s="7" t="s">
        <v>299</v>
      </c>
      <c r="B363" s="23" t="s">
        <v>4</v>
      </c>
      <c r="C363" s="7" t="s">
        <v>224</v>
      </c>
      <c r="D363" s="7" t="s">
        <v>290</v>
      </c>
      <c r="E363" s="24">
        <v>1563.6594069100879</v>
      </c>
      <c r="F363" s="25">
        <f>Tabella2[[#This Row],[Comunicazioni
'[N']]]/728786</f>
        <v>2.145567295351568E-3</v>
      </c>
      <c r="G363" s="19"/>
      <c r="H363" s="25">
        <f>Tabella2[[#This Row],[PESO Comunicazioni 
'[%']]]*Tabella2[[#This Row],[Copertura 
'[No = 0 ; SI = 1']]]</f>
        <v>0</v>
      </c>
    </row>
    <row r="364" spans="1:8" x14ac:dyDescent="0.3">
      <c r="A364" s="7" t="s">
        <v>298</v>
      </c>
      <c r="B364" s="23" t="s">
        <v>4</v>
      </c>
      <c r="C364" s="7" t="s">
        <v>224</v>
      </c>
      <c r="D364" s="7" t="s">
        <v>290</v>
      </c>
      <c r="E364" s="24">
        <v>1410.8388707273002</v>
      </c>
      <c r="F364" s="25">
        <f>Tabella2[[#This Row],[Comunicazioni
'[N']]]/728786</f>
        <v>1.935875374564413E-3</v>
      </c>
      <c r="G364" s="19"/>
      <c r="H364" s="25">
        <f>Tabella2[[#This Row],[PESO Comunicazioni 
'[%']]]*Tabella2[[#This Row],[Copertura 
'[No = 0 ; SI = 1']]]</f>
        <v>0</v>
      </c>
    </row>
    <row r="365" spans="1:8" x14ac:dyDescent="0.3">
      <c r="A365" s="7" t="s">
        <v>297</v>
      </c>
      <c r="B365" s="23" t="s">
        <v>4</v>
      </c>
      <c r="C365" s="7" t="s">
        <v>224</v>
      </c>
      <c r="D365" s="7" t="s">
        <v>290</v>
      </c>
      <c r="E365" s="24">
        <v>321.49034971974555</v>
      </c>
      <c r="F365" s="25">
        <f>Tabella2[[#This Row],[Comunicazioni
'[N']]]/728786</f>
        <v>4.4113134681476532E-4</v>
      </c>
      <c r="G365" s="19"/>
      <c r="H365" s="25">
        <f>Tabella2[[#This Row],[PESO Comunicazioni 
'[%']]]*Tabella2[[#This Row],[Copertura 
'[No = 0 ; SI = 1']]]</f>
        <v>0</v>
      </c>
    </row>
    <row r="366" spans="1:8" x14ac:dyDescent="0.3">
      <c r="A366" s="7" t="s">
        <v>296</v>
      </c>
      <c r="B366" s="23" t="s">
        <v>4</v>
      </c>
      <c r="C366" s="7" t="s">
        <v>224</v>
      </c>
      <c r="D366" s="7" t="s">
        <v>290</v>
      </c>
      <c r="E366" s="24">
        <v>3465.4621552255976</v>
      </c>
      <c r="F366" s="25">
        <f>Tabella2[[#This Row],[Comunicazioni
'[N']]]/728786</f>
        <v>4.7551162552870079E-3</v>
      </c>
      <c r="G366" s="19"/>
      <c r="H366" s="25">
        <f>Tabella2[[#This Row],[PESO Comunicazioni 
'[%']]]*Tabella2[[#This Row],[Copertura 
'[No = 0 ; SI = 1']]]</f>
        <v>0</v>
      </c>
    </row>
    <row r="367" spans="1:8" x14ac:dyDescent="0.3">
      <c r="A367" s="7" t="s">
        <v>295</v>
      </c>
      <c r="B367" s="23" t="s">
        <v>4</v>
      </c>
      <c r="C367" s="7" t="s">
        <v>224</v>
      </c>
      <c r="D367" s="7" t="s">
        <v>290</v>
      </c>
      <c r="E367" s="24">
        <v>694.91716632380417</v>
      </c>
      <c r="F367" s="25">
        <f>Tabella2[[#This Row],[Comunicazioni
'[N']]]/728786</f>
        <v>9.5352705228119664E-4</v>
      </c>
      <c r="G367" s="19"/>
      <c r="H367" s="25">
        <f>Tabella2[[#This Row],[PESO Comunicazioni 
'[%']]]*Tabella2[[#This Row],[Copertura 
'[No = 0 ; SI = 1']]]</f>
        <v>0</v>
      </c>
    </row>
    <row r="368" spans="1:8" x14ac:dyDescent="0.3">
      <c r="A368" s="7" t="s">
        <v>294</v>
      </c>
      <c r="B368" s="23" t="s">
        <v>4</v>
      </c>
      <c r="C368" s="7" t="s">
        <v>224</v>
      </c>
      <c r="D368" s="7" t="s">
        <v>290</v>
      </c>
      <c r="E368" s="24">
        <v>2295.5147350371808</v>
      </c>
      <c r="F368" s="25">
        <f>Tabella2[[#This Row],[Comunicazioni
'[N']]]/728786</f>
        <v>3.149778858316681E-3</v>
      </c>
      <c r="G368" s="19"/>
      <c r="H368" s="25">
        <f>Tabella2[[#This Row],[PESO Comunicazioni 
'[%']]]*Tabella2[[#This Row],[Copertura 
'[No = 0 ; SI = 1']]]</f>
        <v>0</v>
      </c>
    </row>
    <row r="369" spans="1:8" x14ac:dyDescent="0.3">
      <c r="A369" s="7" t="s">
        <v>293</v>
      </c>
      <c r="B369" s="23" t="s">
        <v>4</v>
      </c>
      <c r="C369" s="7" t="s">
        <v>224</v>
      </c>
      <c r="D369" s="7" t="s">
        <v>290</v>
      </c>
      <c r="E369" s="24">
        <v>594.41338459072756</v>
      </c>
      <c r="F369" s="25">
        <f>Tabella2[[#This Row],[Comunicazioni
'[N']]]/728786</f>
        <v>8.1562129979270671E-4</v>
      </c>
      <c r="G369" s="19"/>
      <c r="H369" s="25">
        <f>Tabella2[[#This Row],[PESO Comunicazioni 
'[%']]]*Tabella2[[#This Row],[Copertura 
'[No = 0 ; SI = 1']]]</f>
        <v>0</v>
      </c>
    </row>
    <row r="370" spans="1:8" x14ac:dyDescent="0.3">
      <c r="A370" s="7" t="s">
        <v>292</v>
      </c>
      <c r="B370" s="23" t="s">
        <v>4</v>
      </c>
      <c r="C370" s="7" t="s">
        <v>224</v>
      </c>
      <c r="D370" s="7" t="s">
        <v>290</v>
      </c>
      <c r="E370" s="24">
        <v>341.64561044526749</v>
      </c>
      <c r="F370" s="25">
        <f>Tabella2[[#This Row],[Comunicazioni
'[N']]]/728786</f>
        <v>4.6878728521852439E-4</v>
      </c>
      <c r="G370" s="19"/>
      <c r="H370" s="25">
        <f>Tabella2[[#This Row],[PESO Comunicazioni 
'[%']]]*Tabella2[[#This Row],[Copertura 
'[No = 0 ; SI = 1']]]</f>
        <v>0</v>
      </c>
    </row>
    <row r="371" spans="1:8" x14ac:dyDescent="0.3">
      <c r="A371" s="7" t="s">
        <v>291</v>
      </c>
      <c r="B371" s="23" t="s">
        <v>4</v>
      </c>
      <c r="C371" s="7" t="s">
        <v>224</v>
      </c>
      <c r="D371" s="7" t="s">
        <v>290</v>
      </c>
      <c r="E371" s="24">
        <v>5578.4188337991436</v>
      </c>
      <c r="F371" s="25">
        <f>Tabella2[[#This Row],[Comunicazioni
'[N']]]/728786</f>
        <v>7.6543990057426235E-3</v>
      </c>
      <c r="G371" s="19"/>
      <c r="H371" s="25">
        <f>Tabella2[[#This Row],[PESO Comunicazioni 
'[%']]]*Tabella2[[#This Row],[Copertura 
'[No = 0 ; SI = 1']]]</f>
        <v>0</v>
      </c>
    </row>
    <row r="372" spans="1:8" x14ac:dyDescent="0.3">
      <c r="A372" s="7" t="s">
        <v>289</v>
      </c>
      <c r="B372" s="23" t="s">
        <v>4</v>
      </c>
      <c r="C372" s="7" t="s">
        <v>224</v>
      </c>
      <c r="D372" s="7" t="s">
        <v>290</v>
      </c>
      <c r="E372" s="24">
        <v>401.6698135369578</v>
      </c>
      <c r="F372" s="25">
        <f>Tabella2[[#This Row],[Comunicazioni
'[N']]]/728786</f>
        <v>5.5114918993635692E-4</v>
      </c>
      <c r="G372" s="19"/>
      <c r="H372" s="25">
        <f>Tabella2[[#This Row],[PESO Comunicazioni 
'[%']]]*Tabella2[[#This Row],[Copertura 
'[No = 0 ; SI = 1']]]</f>
        <v>0</v>
      </c>
    </row>
    <row r="373" spans="1:8" x14ac:dyDescent="0.3">
      <c r="A373" s="7" t="s">
        <v>264</v>
      </c>
      <c r="B373" s="23" t="s">
        <v>4</v>
      </c>
      <c r="C373" s="7" t="s">
        <v>224</v>
      </c>
      <c r="D373" s="7" t="s">
        <v>225</v>
      </c>
      <c r="E373" s="24">
        <v>2452.1482439366027</v>
      </c>
      <c r="F373" s="25">
        <f>Tabella2[[#This Row],[Comunicazioni
'[N']]]/728786</f>
        <v>3.3647027302069507E-3</v>
      </c>
      <c r="G373" s="19"/>
      <c r="H373" s="25">
        <f>Tabella2[[#This Row],[PESO Comunicazioni 
'[%']]]*Tabella2[[#This Row],[Copertura 
'[No = 0 ; SI = 1']]]</f>
        <v>0</v>
      </c>
    </row>
    <row r="374" spans="1:8" x14ac:dyDescent="0.3">
      <c r="A374" s="7" t="s">
        <v>263</v>
      </c>
      <c r="B374" s="23" t="s">
        <v>4</v>
      </c>
      <c r="C374" s="7" t="s">
        <v>224</v>
      </c>
      <c r="D374" s="7" t="s">
        <v>225</v>
      </c>
      <c r="E374" s="24">
        <v>1812.796697542587</v>
      </c>
      <c r="F374" s="25">
        <f>Tabella2[[#This Row],[Comunicazioni
'[N']]]/728786</f>
        <v>2.4874197604544913E-3</v>
      </c>
      <c r="G374" s="19"/>
      <c r="H374" s="25">
        <f>Tabella2[[#This Row],[PESO Comunicazioni 
'[%']]]*Tabella2[[#This Row],[Copertura 
'[No = 0 ; SI = 1']]]</f>
        <v>0</v>
      </c>
    </row>
    <row r="375" spans="1:8" x14ac:dyDescent="0.3">
      <c r="A375" s="7" t="s">
        <v>262</v>
      </c>
      <c r="B375" s="23" t="s">
        <v>4</v>
      </c>
      <c r="C375" s="7" t="s">
        <v>224</v>
      </c>
      <c r="D375" s="7" t="s">
        <v>225</v>
      </c>
      <c r="E375" s="24">
        <v>6316.6255260945072</v>
      </c>
      <c r="F375" s="25">
        <f>Tabella2[[#This Row],[Comunicazioni
'[N']]]/728786</f>
        <v>8.6673255607194796E-3</v>
      </c>
      <c r="G375" s="19"/>
      <c r="H375" s="25">
        <f>Tabella2[[#This Row],[PESO Comunicazioni 
'[%']]]*Tabella2[[#This Row],[Copertura 
'[No = 0 ; SI = 1']]]</f>
        <v>0</v>
      </c>
    </row>
    <row r="376" spans="1:8" x14ac:dyDescent="0.3">
      <c r="A376" s="7" t="s">
        <v>261</v>
      </c>
      <c r="B376" s="23" t="s">
        <v>4</v>
      </c>
      <c r="C376" s="7" t="s">
        <v>224</v>
      </c>
      <c r="D376" s="7" t="s">
        <v>225</v>
      </c>
      <c r="E376" s="24">
        <v>7505.7735878053654</v>
      </c>
      <c r="F376" s="25">
        <f>Tabella2[[#This Row],[Comunicazioni
'[N']]]/728786</f>
        <v>1.0299009020213568E-2</v>
      </c>
      <c r="G376" s="19"/>
      <c r="H376" s="25">
        <f>Tabella2[[#This Row],[PESO Comunicazioni 
'[%']]]*Tabella2[[#This Row],[Copertura 
'[No = 0 ; SI = 1']]]</f>
        <v>0</v>
      </c>
    </row>
    <row r="377" spans="1:8" x14ac:dyDescent="0.3">
      <c r="A377" s="7" t="s">
        <v>260</v>
      </c>
      <c r="B377" s="23" t="s">
        <v>4</v>
      </c>
      <c r="C377" s="7" t="s">
        <v>224</v>
      </c>
      <c r="D377" s="7" t="s">
        <v>225</v>
      </c>
      <c r="E377" s="24">
        <v>1988.9339881750859</v>
      </c>
      <c r="F377" s="25">
        <f>Tabella2[[#This Row],[Comunicazioni
'[N']]]/728786</f>
        <v>2.7291056471654036E-3</v>
      </c>
      <c r="G377" s="19"/>
      <c r="H377" s="25">
        <f>Tabella2[[#This Row],[PESO Comunicazioni 
'[%']]]*Tabella2[[#This Row],[Copertura 
'[No = 0 ; SI = 1']]]</f>
        <v>0</v>
      </c>
    </row>
    <row r="378" spans="1:8" x14ac:dyDescent="0.3">
      <c r="A378" s="7" t="s">
        <v>259</v>
      </c>
      <c r="B378" s="23" t="s">
        <v>4</v>
      </c>
      <c r="C378" s="7" t="s">
        <v>224</v>
      </c>
      <c r="D378" s="7" t="s">
        <v>225</v>
      </c>
      <c r="E378" s="24">
        <v>8179.6092509204591</v>
      </c>
      <c r="F378" s="25">
        <f>Tabella2[[#This Row],[Comunicazioni
'[N']]]/728786</f>
        <v>1.1223609195182754E-2</v>
      </c>
      <c r="G378" s="19"/>
      <c r="H378" s="25">
        <f>Tabella2[[#This Row],[PESO Comunicazioni 
'[%']]]*Tabella2[[#This Row],[Copertura 
'[No = 0 ; SI = 1']]]</f>
        <v>0</v>
      </c>
    </row>
    <row r="379" spans="1:8" x14ac:dyDescent="0.3">
      <c r="A379" s="7" t="s">
        <v>258</v>
      </c>
      <c r="B379" s="23" t="s">
        <v>4</v>
      </c>
      <c r="C379" s="7" t="s">
        <v>224</v>
      </c>
      <c r="D379" s="7" t="s">
        <v>225</v>
      </c>
      <c r="E379" s="24">
        <v>542.7829010777665</v>
      </c>
      <c r="F379" s="25">
        <f>Tabella2[[#This Row],[Comunicazioni
'[N']]]/728786</f>
        <v>7.4477679466642679E-4</v>
      </c>
      <c r="G379" s="19"/>
      <c r="H379" s="25">
        <f>Tabella2[[#This Row],[PESO Comunicazioni 
'[%']]]*Tabella2[[#This Row],[Copertura 
'[No = 0 ; SI = 1']]]</f>
        <v>0</v>
      </c>
    </row>
    <row r="380" spans="1:8" x14ac:dyDescent="0.3">
      <c r="A380" s="7" t="s">
        <v>257</v>
      </c>
      <c r="B380" s="23" t="s">
        <v>4</v>
      </c>
      <c r="C380" s="7" t="s">
        <v>224</v>
      </c>
      <c r="D380" s="7" t="s">
        <v>225</v>
      </c>
      <c r="E380" s="24">
        <v>1424.0228726242044</v>
      </c>
      <c r="F380" s="25">
        <f>Tabella2[[#This Row],[Comunicazioni
'[N']]]/728786</f>
        <v>1.9539657356538193E-3</v>
      </c>
      <c r="G380" s="19"/>
      <c r="H380" s="25">
        <f>Tabella2[[#This Row],[PESO Comunicazioni 
'[%']]]*Tabella2[[#This Row],[Copertura 
'[No = 0 ; SI = 1']]]</f>
        <v>0</v>
      </c>
    </row>
    <row r="381" spans="1:8" x14ac:dyDescent="0.3">
      <c r="A381" s="7" t="s">
        <v>256</v>
      </c>
      <c r="B381" s="23" t="s">
        <v>4</v>
      </c>
      <c r="C381" s="7" t="s">
        <v>224</v>
      </c>
      <c r="D381" s="7" t="s">
        <v>225</v>
      </c>
      <c r="E381" s="24">
        <v>1286.1389855514744</v>
      </c>
      <c r="F381" s="25">
        <f>Tabella2[[#This Row],[Comunicazioni
'[N']]]/728786</f>
        <v>1.7647690619077129E-3</v>
      </c>
      <c r="G381" s="19"/>
      <c r="H381" s="25">
        <f>Tabella2[[#This Row],[PESO Comunicazioni 
'[%']]]*Tabella2[[#This Row],[Copertura 
'[No = 0 ; SI = 1']]]</f>
        <v>0</v>
      </c>
    </row>
    <row r="382" spans="1:8" x14ac:dyDescent="0.3">
      <c r="A382" s="7" t="s">
        <v>255</v>
      </c>
      <c r="B382" s="23" t="s">
        <v>4</v>
      </c>
      <c r="C382" s="7" t="s">
        <v>224</v>
      </c>
      <c r="D382" s="7" t="s">
        <v>225</v>
      </c>
      <c r="E382" s="24">
        <v>6779.4025586250955</v>
      </c>
      <c r="F382" s="25">
        <f>Tabella2[[#This Row],[Comunicazioni
'[N']]]/728786</f>
        <v>9.3023227101304024E-3</v>
      </c>
      <c r="G382" s="19"/>
      <c r="H382" s="25">
        <f>Tabella2[[#This Row],[PESO Comunicazioni 
'[%']]]*Tabella2[[#This Row],[Copertura 
'[No = 0 ; SI = 1']]]</f>
        <v>0</v>
      </c>
    </row>
    <row r="383" spans="1:8" x14ac:dyDescent="0.3">
      <c r="A383" s="7" t="s">
        <v>254</v>
      </c>
      <c r="B383" s="23" t="s">
        <v>4</v>
      </c>
      <c r="C383" s="7" t="s">
        <v>224</v>
      </c>
      <c r="D383" s="7" t="s">
        <v>225</v>
      </c>
      <c r="E383" s="24">
        <v>4473.0203939149778</v>
      </c>
      <c r="F383" s="25">
        <f>Tabella2[[#This Row],[Comunicazioni
'[N']]]/728786</f>
        <v>6.1376321635088736E-3</v>
      </c>
      <c r="G383" s="19"/>
      <c r="H383" s="25">
        <f>Tabella2[[#This Row],[PESO Comunicazioni 
'[%']]]*Tabella2[[#This Row],[Copertura 
'[No = 0 ; SI = 1']]]</f>
        <v>0</v>
      </c>
    </row>
    <row r="384" spans="1:8" x14ac:dyDescent="0.3">
      <c r="A384" s="7" t="s">
        <v>253</v>
      </c>
      <c r="B384" s="23" t="s">
        <v>4</v>
      </c>
      <c r="C384" s="7" t="s">
        <v>224</v>
      </c>
      <c r="D384" s="7" t="s">
        <v>225</v>
      </c>
      <c r="E384" s="24">
        <v>500.03479194430474</v>
      </c>
      <c r="F384" s="25">
        <f>Tabella2[[#This Row],[Comunicazioni
'[N']]]/728786</f>
        <v>6.8612019432906881E-4</v>
      </c>
      <c r="G384" s="19"/>
      <c r="H384" s="25">
        <f>Tabella2[[#This Row],[PESO Comunicazioni 
'[%']]]*Tabella2[[#This Row],[Copertura 
'[No = 0 ; SI = 1']]]</f>
        <v>0</v>
      </c>
    </row>
    <row r="385" spans="1:8" x14ac:dyDescent="0.3">
      <c r="A385" s="7" t="s">
        <v>252</v>
      </c>
      <c r="B385" s="23" t="s">
        <v>4</v>
      </c>
      <c r="C385" s="7" t="s">
        <v>224</v>
      </c>
      <c r="D385" s="7" t="s">
        <v>225</v>
      </c>
      <c r="E385" s="24">
        <v>726.92472978995738</v>
      </c>
      <c r="F385" s="25">
        <f>Tabella2[[#This Row],[Comunicazioni
'[N']]]/728786</f>
        <v>9.9744606755612403E-4</v>
      </c>
      <c r="G385" s="19"/>
      <c r="H385" s="25">
        <f>Tabella2[[#This Row],[PESO Comunicazioni 
'[%']]]*Tabella2[[#This Row],[Copertura 
'[No = 0 ; SI = 1']]]</f>
        <v>0</v>
      </c>
    </row>
    <row r="386" spans="1:8" x14ac:dyDescent="0.3">
      <c r="A386" s="7" t="s">
        <v>251</v>
      </c>
      <c r="B386" s="23" t="s">
        <v>4</v>
      </c>
      <c r="C386" s="7" t="s">
        <v>224</v>
      </c>
      <c r="D386" s="7" t="s">
        <v>225</v>
      </c>
      <c r="E386" s="24">
        <v>5406.0793889509723</v>
      </c>
      <c r="F386" s="25">
        <f>Tabella2[[#This Row],[Comunicazioni
'[N']]]/728786</f>
        <v>7.4179243137916647E-3</v>
      </c>
      <c r="G386" s="19"/>
      <c r="H386" s="25">
        <f>Tabella2[[#This Row],[PESO Comunicazioni 
'[%']]]*Tabella2[[#This Row],[Copertura 
'[No = 0 ; SI = 1']]]</f>
        <v>0</v>
      </c>
    </row>
    <row r="387" spans="1:8" x14ac:dyDescent="0.3">
      <c r="A387" s="7" t="s">
        <v>250</v>
      </c>
      <c r="B387" s="23" t="s">
        <v>4</v>
      </c>
      <c r="C387" s="7" t="s">
        <v>224</v>
      </c>
      <c r="D387" s="7" t="s">
        <v>225</v>
      </c>
      <c r="E387" s="24">
        <v>907.99715683928343</v>
      </c>
      <c r="F387" s="25">
        <f>Tabella2[[#This Row],[Comunicazioni
'[N']]]/728786</f>
        <v>1.245903676578973E-3</v>
      </c>
      <c r="G387" s="19"/>
      <c r="H387" s="25">
        <f>Tabella2[[#This Row],[PESO Comunicazioni 
'[%']]]*Tabella2[[#This Row],[Copertura 
'[No = 0 ; SI = 1']]]</f>
        <v>0</v>
      </c>
    </row>
    <row r="388" spans="1:8" x14ac:dyDescent="0.3">
      <c r="A388" s="7" t="s">
        <v>249</v>
      </c>
      <c r="B388" s="23" t="s">
        <v>4</v>
      </c>
      <c r="C388" s="7" t="s">
        <v>224</v>
      </c>
      <c r="D388" s="7" t="s">
        <v>225</v>
      </c>
      <c r="E388" s="24">
        <v>1216.0168218512817</v>
      </c>
      <c r="F388" s="25">
        <f>Tabella2[[#This Row],[Comunicazioni
'[N']]]/728786</f>
        <v>1.6685512919447983E-3</v>
      </c>
      <c r="G388" s="19"/>
      <c r="H388" s="25">
        <f>Tabella2[[#This Row],[PESO Comunicazioni 
'[%']]]*Tabella2[[#This Row],[Copertura 
'[No = 0 ; SI = 1']]]</f>
        <v>0</v>
      </c>
    </row>
    <row r="389" spans="1:8" x14ac:dyDescent="0.3">
      <c r="A389" s="7" t="s">
        <v>248</v>
      </c>
      <c r="B389" s="23" t="s">
        <v>4</v>
      </c>
      <c r="C389" s="7" t="s">
        <v>224</v>
      </c>
      <c r="D389" s="7" t="s">
        <v>225</v>
      </c>
      <c r="E389" s="24">
        <v>308.95782681528675</v>
      </c>
      <c r="F389" s="25">
        <f>Tabella2[[#This Row],[Comunicazioni
'[N']]]/728786</f>
        <v>4.2393490930847568E-4</v>
      </c>
      <c r="G389" s="19"/>
      <c r="H389" s="25">
        <f>Tabella2[[#This Row],[PESO Comunicazioni 
'[%']]]*Tabella2[[#This Row],[Copertura 
'[No = 0 ; SI = 1']]]</f>
        <v>0</v>
      </c>
    </row>
    <row r="390" spans="1:8" x14ac:dyDescent="0.3">
      <c r="A390" s="7" t="s">
        <v>247</v>
      </c>
      <c r="B390" s="23" t="s">
        <v>4</v>
      </c>
      <c r="C390" s="7" t="s">
        <v>224</v>
      </c>
      <c r="D390" s="7" t="s">
        <v>225</v>
      </c>
      <c r="E390" s="24">
        <v>488.22181922767021</v>
      </c>
      <c r="F390" s="25">
        <f>Tabella2[[#This Row],[Comunicazioni
'[N']]]/728786</f>
        <v>6.6991108395011729E-4</v>
      </c>
      <c r="G390" s="19"/>
      <c r="H390" s="25">
        <f>Tabella2[[#This Row],[PESO Comunicazioni 
'[%']]]*Tabella2[[#This Row],[Copertura 
'[No = 0 ; SI = 1']]]</f>
        <v>0</v>
      </c>
    </row>
    <row r="391" spans="1:8" x14ac:dyDescent="0.3">
      <c r="A391" s="7" t="s">
        <v>246</v>
      </c>
      <c r="B391" s="23" t="s">
        <v>4</v>
      </c>
      <c r="C391" s="7" t="s">
        <v>224</v>
      </c>
      <c r="D391" s="7" t="s">
        <v>225</v>
      </c>
      <c r="E391" s="24">
        <v>2159.3216569808928</v>
      </c>
      <c r="F391" s="25">
        <f>Tabella2[[#This Row],[Comunicazioni
'[N']]]/728786</f>
        <v>2.9629022195553877E-3</v>
      </c>
      <c r="G391" s="19"/>
      <c r="H391" s="25">
        <f>Tabella2[[#This Row],[PESO Comunicazioni 
'[%']]]*Tabella2[[#This Row],[Copertura 
'[No = 0 ; SI = 1']]]</f>
        <v>0</v>
      </c>
    </row>
    <row r="392" spans="1:8" x14ac:dyDescent="0.3">
      <c r="A392" s="7" t="s">
        <v>245</v>
      </c>
      <c r="B392" s="23" t="s">
        <v>4</v>
      </c>
      <c r="C392" s="7" t="s">
        <v>224</v>
      </c>
      <c r="D392" s="7" t="s">
        <v>225</v>
      </c>
      <c r="E392" s="24">
        <v>4700.6811312925511</v>
      </c>
      <c r="F392" s="25">
        <f>Tabella2[[#This Row],[Comunicazioni
'[N']]]/728786</f>
        <v>6.4500156853898828E-3</v>
      </c>
      <c r="G392" s="19"/>
      <c r="H392" s="25">
        <f>Tabella2[[#This Row],[PESO Comunicazioni 
'[%']]]*Tabella2[[#This Row],[Copertura 
'[No = 0 ; SI = 1']]]</f>
        <v>0</v>
      </c>
    </row>
    <row r="393" spans="1:8" x14ac:dyDescent="0.3">
      <c r="A393" s="7" t="s">
        <v>244</v>
      </c>
      <c r="B393" s="23" t="s">
        <v>4</v>
      </c>
      <c r="C393" s="7" t="s">
        <v>224</v>
      </c>
      <c r="D393" s="7" t="s">
        <v>225</v>
      </c>
      <c r="E393" s="24">
        <v>358.8371758083249</v>
      </c>
      <c r="F393" s="25">
        <f>Tabella2[[#This Row],[Comunicazioni
'[N']]]/728786</f>
        <v>4.9237660411742936E-4</v>
      </c>
      <c r="G393" s="19"/>
      <c r="H393" s="25">
        <f>Tabella2[[#This Row],[PESO Comunicazioni 
'[%']]]*Tabella2[[#This Row],[Copertura 
'[No = 0 ; SI = 1']]]</f>
        <v>0</v>
      </c>
    </row>
    <row r="394" spans="1:8" x14ac:dyDescent="0.3">
      <c r="A394" s="7" t="s">
        <v>243</v>
      </c>
      <c r="B394" s="23" t="s">
        <v>4</v>
      </c>
      <c r="C394" s="7" t="s">
        <v>224</v>
      </c>
      <c r="D394" s="7" t="s">
        <v>225</v>
      </c>
      <c r="E394" s="24">
        <v>314.64712313849816</v>
      </c>
      <c r="F394" s="25">
        <f>Tabella2[[#This Row],[Comunicazioni
'[N']]]/728786</f>
        <v>4.3174144829689123E-4</v>
      </c>
      <c r="G394" s="19"/>
      <c r="H394" s="25">
        <f>Tabella2[[#This Row],[PESO Comunicazioni 
'[%']]]*Tabella2[[#This Row],[Copertura 
'[No = 0 ; SI = 1']]]</f>
        <v>0</v>
      </c>
    </row>
    <row r="395" spans="1:8" x14ac:dyDescent="0.3">
      <c r="A395" s="7" t="s">
        <v>242</v>
      </c>
      <c r="B395" s="23" t="s">
        <v>4</v>
      </c>
      <c r="C395" s="7" t="s">
        <v>224</v>
      </c>
      <c r="D395" s="7" t="s">
        <v>225</v>
      </c>
      <c r="E395" s="24">
        <v>175.07545243578738</v>
      </c>
      <c r="F395" s="25">
        <f>Tabella2[[#This Row],[Comunicazioni
'[N']]]/728786</f>
        <v>2.4022889083460356E-4</v>
      </c>
      <c r="G395" s="19"/>
      <c r="H395" s="25">
        <f>Tabella2[[#This Row],[PESO Comunicazioni 
'[%']]]*Tabella2[[#This Row],[Copertura 
'[No = 0 ; SI = 1']]]</f>
        <v>0</v>
      </c>
    </row>
    <row r="396" spans="1:8" x14ac:dyDescent="0.3">
      <c r="A396" s="7" t="s">
        <v>241</v>
      </c>
      <c r="B396" s="23" t="s">
        <v>4</v>
      </c>
      <c r="C396" s="7" t="s">
        <v>224</v>
      </c>
      <c r="D396" s="7" t="s">
        <v>225</v>
      </c>
      <c r="E396" s="24">
        <v>187.07545243578738</v>
      </c>
      <c r="F396" s="25">
        <f>Tabella2[[#This Row],[Comunicazioni
'[N']]]/728786</f>
        <v>2.5669462974835873E-4</v>
      </c>
      <c r="G396" s="19"/>
      <c r="H396" s="25">
        <f>Tabella2[[#This Row],[PESO Comunicazioni 
'[%']]]*Tabella2[[#This Row],[Copertura 
'[No = 0 ; SI = 1']]]</f>
        <v>0</v>
      </c>
    </row>
    <row r="397" spans="1:8" x14ac:dyDescent="0.3">
      <c r="A397" s="7" t="s">
        <v>240</v>
      </c>
      <c r="B397" s="23" t="s">
        <v>4</v>
      </c>
      <c r="C397" s="7" t="s">
        <v>224</v>
      </c>
      <c r="D397" s="7" t="s">
        <v>225</v>
      </c>
      <c r="E397" s="24">
        <v>896.8734804458602</v>
      </c>
      <c r="F397" s="25">
        <f>Tabella2[[#This Row],[Comunicazioni
'[N']]]/728786</f>
        <v>1.2306403806410389E-3</v>
      </c>
      <c r="G397" s="19"/>
      <c r="H397" s="25">
        <f>Tabella2[[#This Row],[PESO Comunicazioni 
'[%']]]*Tabella2[[#This Row],[Copertura 
'[No = 0 ; SI = 1']]]</f>
        <v>0</v>
      </c>
    </row>
    <row r="398" spans="1:8" x14ac:dyDescent="0.3">
      <c r="A398" s="7" t="s">
        <v>239</v>
      </c>
      <c r="B398" s="23" t="s">
        <v>4</v>
      </c>
      <c r="C398" s="7" t="s">
        <v>224</v>
      </c>
      <c r="D398" s="7" t="s">
        <v>225</v>
      </c>
      <c r="E398" s="24">
        <v>364.09057936809381</v>
      </c>
      <c r="F398" s="25">
        <f>Tabella2[[#This Row],[Comunicazioni
'[N']]]/728786</f>
        <v>4.995850350694083E-4</v>
      </c>
      <c r="G398" s="19"/>
      <c r="H398" s="25">
        <f>Tabella2[[#This Row],[PESO Comunicazioni 
'[%']]]*Tabella2[[#This Row],[Copertura 
'[No = 0 ; SI = 1']]]</f>
        <v>0</v>
      </c>
    </row>
    <row r="399" spans="1:8" x14ac:dyDescent="0.3">
      <c r="A399" s="7" t="s">
        <v>238</v>
      </c>
      <c r="B399" s="23" t="s">
        <v>4</v>
      </c>
      <c r="C399" s="7" t="s">
        <v>224</v>
      </c>
      <c r="D399" s="7" t="s">
        <v>225</v>
      </c>
      <c r="E399" s="24">
        <v>488.90809016442029</v>
      </c>
      <c r="F399" s="25">
        <f>Tabella2[[#This Row],[Comunicazioni
'[N']]]/728786</f>
        <v>6.7085274712250275E-4</v>
      </c>
      <c r="G399" s="19"/>
      <c r="H399" s="25">
        <f>Tabella2[[#This Row],[PESO Comunicazioni 
'[%']]]*Tabella2[[#This Row],[Copertura 
'[No = 0 ; SI = 1']]]</f>
        <v>0</v>
      </c>
    </row>
    <row r="400" spans="1:8" x14ac:dyDescent="0.3">
      <c r="A400" s="7" t="s">
        <v>237</v>
      </c>
      <c r="B400" s="23" t="s">
        <v>4</v>
      </c>
      <c r="C400" s="7" t="s">
        <v>224</v>
      </c>
      <c r="D400" s="7" t="s">
        <v>225</v>
      </c>
      <c r="E400" s="24">
        <v>312.5204213586137</v>
      </c>
      <c r="F400" s="25">
        <f>Tabella2[[#This Row],[Comunicazioni
'[N']]]/728786</f>
        <v>4.2882330527564157E-4</v>
      </c>
      <c r="G400" s="19"/>
      <c r="H400" s="25">
        <f>Tabella2[[#This Row],[PESO Comunicazioni 
'[%']]]*Tabella2[[#This Row],[Copertura 
'[No = 0 ; SI = 1']]]</f>
        <v>0</v>
      </c>
    </row>
    <row r="401" spans="1:8" x14ac:dyDescent="0.3">
      <c r="A401" s="7" t="s">
        <v>236</v>
      </c>
      <c r="B401" s="23" t="s">
        <v>4</v>
      </c>
      <c r="C401" s="7" t="s">
        <v>224</v>
      </c>
      <c r="D401" s="7" t="s">
        <v>225</v>
      </c>
      <c r="E401" s="24">
        <v>560.09814283424703</v>
      </c>
      <c r="F401" s="25">
        <f>Tabella2[[#This Row],[Comunicazioni
'[N']]]/728786</f>
        <v>7.6853581549899015E-4</v>
      </c>
      <c r="G401" s="19"/>
      <c r="H401" s="25">
        <f>Tabella2[[#This Row],[PESO Comunicazioni 
'[%']]]*Tabella2[[#This Row],[Copertura 
'[No = 0 ; SI = 1']]]</f>
        <v>0</v>
      </c>
    </row>
    <row r="402" spans="1:8" x14ac:dyDescent="0.3">
      <c r="A402" s="7" t="s">
        <v>235</v>
      </c>
      <c r="B402" s="23" t="s">
        <v>4</v>
      </c>
      <c r="C402" s="7" t="s">
        <v>224</v>
      </c>
      <c r="D402" s="7" t="s">
        <v>225</v>
      </c>
      <c r="E402" s="24">
        <v>2903.5661666070228</v>
      </c>
      <c r="F402" s="25">
        <f>Tabella2[[#This Row],[Comunicazioni
'[N']]]/728786</f>
        <v>3.9841135348470235E-3</v>
      </c>
      <c r="G402" s="19"/>
      <c r="H402" s="25">
        <f>Tabella2[[#This Row],[PESO Comunicazioni 
'[%']]]*Tabella2[[#This Row],[Copertura 
'[No = 0 ; SI = 1']]]</f>
        <v>0</v>
      </c>
    </row>
    <row r="403" spans="1:8" x14ac:dyDescent="0.3">
      <c r="A403" s="7" t="s">
        <v>234</v>
      </c>
      <c r="B403" s="23" t="s">
        <v>4</v>
      </c>
      <c r="C403" s="7" t="s">
        <v>224</v>
      </c>
      <c r="D403" s="7" t="s">
        <v>225</v>
      </c>
      <c r="E403" s="24">
        <v>2208.4453333743159</v>
      </c>
      <c r="F403" s="25">
        <f>Tabella2[[#This Row],[Comunicazioni
'[N']]]/728786</f>
        <v>3.0303070220535464E-3</v>
      </c>
      <c r="G403" s="19"/>
      <c r="H403" s="25">
        <f>Tabella2[[#This Row],[PESO Comunicazioni 
'[%']]]*Tabella2[[#This Row],[Copertura 
'[No = 0 ; SI = 1']]]</f>
        <v>0</v>
      </c>
    </row>
    <row r="404" spans="1:8" x14ac:dyDescent="0.3">
      <c r="A404" s="7" t="s">
        <v>233</v>
      </c>
      <c r="B404" s="23" t="s">
        <v>4</v>
      </c>
      <c r="C404" s="7" t="s">
        <v>224</v>
      </c>
      <c r="D404" s="7" t="s">
        <v>225</v>
      </c>
      <c r="E404" s="24">
        <v>4665.7821172875147</v>
      </c>
      <c r="F404" s="25">
        <f>Tabella2[[#This Row],[Comunicazioni
'[N']]]/728786</f>
        <v>6.402129180977015E-3</v>
      </c>
      <c r="G404" s="19"/>
      <c r="H404" s="25">
        <f>Tabella2[[#This Row],[PESO Comunicazioni 
'[%']]]*Tabella2[[#This Row],[Copertura 
'[No = 0 ; SI = 1']]]</f>
        <v>0</v>
      </c>
    </row>
    <row r="405" spans="1:8" x14ac:dyDescent="0.3">
      <c r="A405" s="7" t="s">
        <v>232</v>
      </c>
      <c r="B405" s="23" t="s">
        <v>4</v>
      </c>
      <c r="C405" s="7" t="s">
        <v>224</v>
      </c>
      <c r="D405" s="7" t="s">
        <v>225</v>
      </c>
      <c r="E405" s="24">
        <v>2116.5056588777966</v>
      </c>
      <c r="F405" s="25">
        <f>Tabella2[[#This Row],[Comunicazioni
'[N']]]/728786</f>
        <v>2.9041524657139359E-3</v>
      </c>
      <c r="G405" s="19"/>
      <c r="H405" s="25">
        <f>Tabella2[[#This Row],[PESO Comunicazioni 
'[%']]]*Tabella2[[#This Row],[Copertura 
'[No = 0 ; SI = 1']]]</f>
        <v>0</v>
      </c>
    </row>
    <row r="406" spans="1:8" x14ac:dyDescent="0.3">
      <c r="A406" s="7" t="s">
        <v>231</v>
      </c>
      <c r="B406" s="23" t="s">
        <v>4</v>
      </c>
      <c r="C406" s="7" t="s">
        <v>224</v>
      </c>
      <c r="D406" s="7" t="s">
        <v>225</v>
      </c>
      <c r="E406" s="24">
        <v>553.47522278743918</v>
      </c>
      <c r="F406" s="25">
        <f>Tabella2[[#This Row],[Comunicazioni
'[N']]]/728786</f>
        <v>7.5944820947087231E-4</v>
      </c>
      <c r="G406" s="19"/>
      <c r="H406" s="25">
        <f>Tabella2[[#This Row],[PESO Comunicazioni 
'[%']]]*Tabella2[[#This Row],[Copertura 
'[No = 0 ; SI = 1']]]</f>
        <v>0</v>
      </c>
    </row>
    <row r="407" spans="1:8" x14ac:dyDescent="0.3">
      <c r="A407" s="7" t="s">
        <v>230</v>
      </c>
      <c r="B407" s="23" t="s">
        <v>4</v>
      </c>
      <c r="C407" s="7" t="s">
        <v>224</v>
      </c>
      <c r="D407" s="7" t="s">
        <v>225</v>
      </c>
      <c r="E407" s="24">
        <v>1472.3411397671462</v>
      </c>
      <c r="F407" s="25">
        <f>Tabella2[[#This Row],[Comunicazioni
'[N']]]/728786</f>
        <v>2.0202653999488824E-3</v>
      </c>
      <c r="G407" s="19"/>
      <c r="H407" s="25">
        <f>Tabella2[[#This Row],[PESO Comunicazioni 
'[%']]]*Tabella2[[#This Row],[Copertura 
'[No = 0 ; SI = 1']]]</f>
        <v>0</v>
      </c>
    </row>
    <row r="408" spans="1:8" x14ac:dyDescent="0.3">
      <c r="A408" s="7" t="s">
        <v>229</v>
      </c>
      <c r="B408" s="23" t="s">
        <v>4</v>
      </c>
      <c r="C408" s="7" t="s">
        <v>224</v>
      </c>
      <c r="D408" s="7" t="s">
        <v>225</v>
      </c>
      <c r="E408" s="24">
        <v>2072.6941988543931</v>
      </c>
      <c r="F408" s="25">
        <f>Tabella2[[#This Row],[Comunicazioni
'[N']]]/728786</f>
        <v>2.8440367938659538E-3</v>
      </c>
      <c r="G408" s="19"/>
      <c r="H408" s="25">
        <f>Tabella2[[#This Row],[PESO Comunicazioni 
'[%']]]*Tabella2[[#This Row],[Copertura 
'[No = 0 ; SI = 1']]]</f>
        <v>0</v>
      </c>
    </row>
    <row r="409" spans="1:8" x14ac:dyDescent="0.3">
      <c r="A409" s="7" t="s">
        <v>228</v>
      </c>
      <c r="B409" s="23" t="s">
        <v>4</v>
      </c>
      <c r="C409" s="7" t="s">
        <v>224</v>
      </c>
      <c r="D409" s="7" t="s">
        <v>225</v>
      </c>
      <c r="E409" s="24">
        <v>398.06050772922572</v>
      </c>
      <c r="F409" s="25">
        <f>Tabella2[[#This Row],[Comunicazioni
'[N']]]/728786</f>
        <v>5.4619669934552213E-4</v>
      </c>
      <c r="G409" s="19"/>
      <c r="H409" s="25">
        <f>Tabella2[[#This Row],[PESO Comunicazioni 
'[%']]]*Tabella2[[#This Row],[Copertura 
'[No = 0 ; SI = 1']]]</f>
        <v>0</v>
      </c>
    </row>
    <row r="410" spans="1:8" x14ac:dyDescent="0.3">
      <c r="A410" s="7" t="s">
        <v>227</v>
      </c>
      <c r="B410" s="23" t="s">
        <v>4</v>
      </c>
      <c r="C410" s="7" t="s">
        <v>224</v>
      </c>
      <c r="D410" s="7" t="s">
        <v>225</v>
      </c>
      <c r="E410" s="24">
        <v>938.50245126559071</v>
      </c>
      <c r="F410" s="25">
        <f>Tabella2[[#This Row],[Comunicazioni
'[N']]]/728786</f>
        <v>1.287761361038207E-3</v>
      </c>
      <c r="G410" s="19"/>
      <c r="H410" s="25">
        <f>Tabella2[[#This Row],[PESO Comunicazioni 
'[%']]]*Tabella2[[#This Row],[Copertura 
'[No = 0 ; SI = 1']]]</f>
        <v>0</v>
      </c>
    </row>
    <row r="411" spans="1:8" x14ac:dyDescent="0.3">
      <c r="A411" s="7" t="s">
        <v>226</v>
      </c>
      <c r="B411" s="23" t="s">
        <v>4</v>
      </c>
      <c r="C411" s="7" t="s">
        <v>224</v>
      </c>
      <c r="D411" s="7" t="s">
        <v>225</v>
      </c>
      <c r="E411" s="24">
        <v>11805.085020385133</v>
      </c>
      <c r="F411" s="25">
        <f>Tabella2[[#This Row],[Comunicazioni
'[N']]]/728786</f>
        <v>1.6198287316695346E-2</v>
      </c>
      <c r="G411" s="19"/>
      <c r="H411" s="25">
        <f>Tabella2[[#This Row],[PESO Comunicazioni 
'[%']]]*Tabella2[[#This Row],[Copertura 
'[No = 0 ; SI = 1']]]</f>
        <v>0</v>
      </c>
    </row>
    <row r="412" spans="1:8" x14ac:dyDescent="0.3">
      <c r="A412" s="7" t="s">
        <v>223</v>
      </c>
      <c r="B412" s="23" t="s">
        <v>4</v>
      </c>
      <c r="C412" s="7" t="s">
        <v>224</v>
      </c>
      <c r="D412" s="7" t="s">
        <v>225</v>
      </c>
      <c r="E412" s="24">
        <v>6603.4086093980186</v>
      </c>
      <c r="F412" s="25">
        <f>Tabella2[[#This Row],[Comunicazioni
'[N']]]/728786</f>
        <v>9.0608335085992572E-3</v>
      </c>
      <c r="G412" s="19"/>
      <c r="H412" s="25">
        <f>Tabella2[[#This Row],[PESO Comunicazioni 
'[%']]]*Tabella2[[#This Row],[Copertura 
'[No = 0 ; SI = 1']]]</f>
        <v>0</v>
      </c>
    </row>
    <row r="413" spans="1:8" s="7" customFormat="1" x14ac:dyDescent="0.3">
      <c r="B413" s="7">
        <f>SUBTOTAL(103,Tabella2[DESTINAZIONE TARIFFARIA])</f>
        <v>411</v>
      </c>
      <c r="E413" s="20">
        <f>SUBTOTAL(109,Tabella2[Comunicazioni
'[N']])</f>
        <v>728785.60299816215</v>
      </c>
      <c r="F413" s="21">
        <f>SUBTOTAL(109,Tabella2[PESO Comunicazioni 
'[%']])</f>
        <v>0.99999945525594935</v>
      </c>
      <c r="H413" s="26">
        <f>SUBTOTAL(109,Tabella2[Copertura Puntuale Offerta])</f>
        <v>0</v>
      </c>
    </row>
    <row r="414" spans="1:8" s="7" customFormat="1" x14ac:dyDescent="0.3"/>
    <row r="415" spans="1:8" s="7" customFormat="1" ht="43.2" x14ac:dyDescent="0.3">
      <c r="E415" s="5" t="s">
        <v>567</v>
      </c>
      <c r="F415" s="5" t="s">
        <v>569</v>
      </c>
    </row>
    <row r="416" spans="1:8" s="7" customFormat="1" x14ac:dyDescent="0.3">
      <c r="E416" s="22">
        <v>1086582.2603544842</v>
      </c>
      <c r="F416" s="11">
        <f>Tabella2[[#Totals],[Comunicazioni
'[N']]]/E416</f>
        <v>0.67071369521568003</v>
      </c>
    </row>
    <row r="417" s="7" customFormat="1" x14ac:dyDescent="0.3"/>
    <row r="418" s="7" customFormat="1" x14ac:dyDescent="0.3"/>
    <row r="419" s="7" customFormat="1" x14ac:dyDescent="0.3"/>
    <row r="420" s="7" customFormat="1" x14ac:dyDescent="0.3"/>
    <row r="421" s="7" customFormat="1" x14ac:dyDescent="0.3"/>
    <row r="422" s="7" customFormat="1" x14ac:dyDescent="0.3"/>
    <row r="423" s="7" customFormat="1" x14ac:dyDescent="0.3"/>
    <row r="424" s="7" customFormat="1" x14ac:dyDescent="0.3"/>
    <row r="425" s="7" customFormat="1" x14ac:dyDescent="0.3"/>
    <row r="426" s="7" customFormat="1" x14ac:dyDescent="0.3"/>
    <row r="427" s="7" customFormat="1" x14ac:dyDescent="0.3"/>
    <row r="428" s="7" customFormat="1" x14ac:dyDescent="0.3"/>
    <row r="429" s="7" customFormat="1" x14ac:dyDescent="0.3"/>
    <row r="430" s="7" customFormat="1" x14ac:dyDescent="0.3"/>
    <row r="431" s="7" customFormat="1" x14ac:dyDescent="0.3"/>
    <row r="432" s="7" customFormat="1" x14ac:dyDescent="0.3"/>
    <row r="433" s="7" customFormat="1" x14ac:dyDescent="0.3"/>
    <row r="434" s="7" customFormat="1" x14ac:dyDescent="0.3"/>
    <row r="435" s="7" customFormat="1" x14ac:dyDescent="0.3"/>
    <row r="436" s="7" customFormat="1" x14ac:dyDescent="0.3"/>
    <row r="437" s="7" customFormat="1" x14ac:dyDescent="0.3"/>
    <row r="438" s="7" customFormat="1" x14ac:dyDescent="0.3"/>
    <row r="439" s="7" customFormat="1" x14ac:dyDescent="0.3"/>
    <row r="440" s="7" customFormat="1" x14ac:dyDescent="0.3"/>
    <row r="441" s="7" customFormat="1" x14ac:dyDescent="0.3"/>
    <row r="442" s="7" customFormat="1" x14ac:dyDescent="0.3"/>
    <row r="443" s="7" customFormat="1" x14ac:dyDescent="0.3"/>
    <row r="444" s="7" customFormat="1" x14ac:dyDescent="0.3"/>
    <row r="445" s="7" customFormat="1" x14ac:dyDescent="0.3"/>
    <row r="446" s="7" customFormat="1" x14ac:dyDescent="0.3"/>
    <row r="447" s="7" customFormat="1" x14ac:dyDescent="0.3"/>
    <row r="448" s="7" customFormat="1" x14ac:dyDescent="0.3"/>
    <row r="449" s="7" customFormat="1" x14ac:dyDescent="0.3"/>
    <row r="450" s="7" customFormat="1" x14ac:dyDescent="0.3"/>
    <row r="451" s="7" customFormat="1" x14ac:dyDescent="0.3"/>
    <row r="452" s="7" customFormat="1" x14ac:dyDescent="0.3"/>
    <row r="453" s="7" customFormat="1" x14ac:dyDescent="0.3"/>
    <row r="454" s="7" customFormat="1" x14ac:dyDescent="0.3"/>
    <row r="455" s="7" customFormat="1" x14ac:dyDescent="0.3"/>
    <row r="456" s="7" customFormat="1" x14ac:dyDescent="0.3"/>
    <row r="457" s="7" customFormat="1" x14ac:dyDescent="0.3"/>
    <row r="458" s="7" customFormat="1" x14ac:dyDescent="0.3"/>
    <row r="459" s="7" customFormat="1" x14ac:dyDescent="0.3"/>
    <row r="460" s="7" customFormat="1" x14ac:dyDescent="0.3"/>
    <row r="461" s="7" customFormat="1" x14ac:dyDescent="0.3"/>
    <row r="462" s="7" customFormat="1" x14ac:dyDescent="0.3"/>
    <row r="463" s="7" customFormat="1" x14ac:dyDescent="0.3"/>
    <row r="464" s="7" customFormat="1" x14ac:dyDescent="0.3"/>
    <row r="465" s="7" customFormat="1" x14ac:dyDescent="0.3"/>
    <row r="466" s="7" customFormat="1" x14ac:dyDescent="0.3"/>
    <row r="467" s="7" customFormat="1" x14ac:dyDescent="0.3"/>
    <row r="468" s="7" customFormat="1" x14ac:dyDescent="0.3"/>
    <row r="469" s="7" customFormat="1" x14ac:dyDescent="0.3"/>
    <row r="470" s="7" customFormat="1" x14ac:dyDescent="0.3"/>
    <row r="471" s="7" customFormat="1" x14ac:dyDescent="0.3"/>
    <row r="472" s="7" customFormat="1" x14ac:dyDescent="0.3"/>
    <row r="473" s="7" customFormat="1" x14ac:dyDescent="0.3"/>
    <row r="474" s="7" customFormat="1" x14ac:dyDescent="0.3"/>
    <row r="475" s="7" customFormat="1" x14ac:dyDescent="0.3"/>
    <row r="476" s="7" customFormat="1" x14ac:dyDescent="0.3"/>
    <row r="477" s="7" customFormat="1" x14ac:dyDescent="0.3"/>
    <row r="478" s="7" customFormat="1" x14ac:dyDescent="0.3"/>
    <row r="479" s="7" customFormat="1" x14ac:dyDescent="0.3"/>
    <row r="480" s="7" customFormat="1" x14ac:dyDescent="0.3"/>
    <row r="481" s="7" customFormat="1" x14ac:dyDescent="0.3"/>
    <row r="482" s="7" customFormat="1" x14ac:dyDescent="0.3"/>
    <row r="483" s="7" customFormat="1" x14ac:dyDescent="0.3"/>
    <row r="484" s="7" customFormat="1" x14ac:dyDescent="0.3"/>
    <row r="485" s="7" customFormat="1" x14ac:dyDescent="0.3"/>
    <row r="486" s="7" customFormat="1" x14ac:dyDescent="0.3"/>
    <row r="487" s="7" customFormat="1" x14ac:dyDescent="0.3"/>
    <row r="488" s="7" customFormat="1" x14ac:dyDescent="0.3"/>
    <row r="489" s="7" customFormat="1" x14ac:dyDescent="0.3"/>
    <row r="490" s="7" customFormat="1" x14ac:dyDescent="0.3"/>
    <row r="491" s="7" customFormat="1" x14ac:dyDescent="0.3"/>
    <row r="492" s="7" customFormat="1" x14ac:dyDescent="0.3"/>
    <row r="493" s="7" customFormat="1" x14ac:dyDescent="0.3"/>
    <row r="494" s="7" customFormat="1" x14ac:dyDescent="0.3"/>
    <row r="495" s="7" customFormat="1" x14ac:dyDescent="0.3"/>
    <row r="496" s="7" customFormat="1" x14ac:dyDescent="0.3"/>
    <row r="497" s="7" customFormat="1" x14ac:dyDescent="0.3"/>
    <row r="498" s="7" customFormat="1" x14ac:dyDescent="0.3"/>
    <row r="499" s="7" customFormat="1" x14ac:dyDescent="0.3"/>
    <row r="500" s="7" customFormat="1" x14ac:dyDescent="0.3"/>
    <row r="501" s="7" customFormat="1" x14ac:dyDescent="0.3"/>
    <row r="502" s="7" customFormat="1" x14ac:dyDescent="0.3"/>
    <row r="503" s="7" customFormat="1" x14ac:dyDescent="0.3"/>
    <row r="504" s="7" customFormat="1" x14ac:dyDescent="0.3"/>
    <row r="505" s="7" customFormat="1" x14ac:dyDescent="0.3"/>
    <row r="506" s="7" customFormat="1" x14ac:dyDescent="0.3"/>
    <row r="507" s="7" customFormat="1" x14ac:dyDescent="0.3"/>
    <row r="508" s="7" customFormat="1" x14ac:dyDescent="0.3"/>
    <row r="509" s="7" customFormat="1" x14ac:dyDescent="0.3"/>
    <row r="510" s="7" customFormat="1" x14ac:dyDescent="0.3"/>
    <row r="511" s="7" customFormat="1" x14ac:dyDescent="0.3"/>
    <row r="512" s="7" customFormat="1" x14ac:dyDescent="0.3"/>
    <row r="513" s="7" customFormat="1" x14ac:dyDescent="0.3"/>
    <row r="514" s="7" customFormat="1" x14ac:dyDescent="0.3"/>
    <row r="515" s="7" customFormat="1" x14ac:dyDescent="0.3"/>
    <row r="516" s="7" customFormat="1" x14ac:dyDescent="0.3"/>
    <row r="517" s="7" customFormat="1" x14ac:dyDescent="0.3"/>
    <row r="518" s="7" customFormat="1" x14ac:dyDescent="0.3"/>
    <row r="519" s="7" customFormat="1" x14ac:dyDescent="0.3"/>
    <row r="520" s="7" customFormat="1" x14ac:dyDescent="0.3"/>
    <row r="521" s="7" customFormat="1" x14ac:dyDescent="0.3"/>
    <row r="522" s="7" customFormat="1" x14ac:dyDescent="0.3"/>
    <row r="523" s="7" customFormat="1" x14ac:dyDescent="0.3"/>
    <row r="524" s="7" customFormat="1" x14ac:dyDescent="0.3"/>
    <row r="525" s="7" customFormat="1" x14ac:dyDescent="0.3"/>
    <row r="526" s="7" customFormat="1" x14ac:dyDescent="0.3"/>
    <row r="527" s="7" customFormat="1" x14ac:dyDescent="0.3"/>
    <row r="528" s="7" customFormat="1" x14ac:dyDescent="0.3"/>
    <row r="529" s="7" customFormat="1" x14ac:dyDescent="0.3"/>
    <row r="530" s="7" customFormat="1" x14ac:dyDescent="0.3"/>
    <row r="531" s="7" customFormat="1" x14ac:dyDescent="0.3"/>
    <row r="532" s="7" customFormat="1" x14ac:dyDescent="0.3"/>
    <row r="533" s="7" customFormat="1" x14ac:dyDescent="0.3"/>
    <row r="534" s="7" customFormat="1" x14ac:dyDescent="0.3"/>
    <row r="535" s="7" customFormat="1" x14ac:dyDescent="0.3"/>
    <row r="536" s="7" customFormat="1" x14ac:dyDescent="0.3"/>
    <row r="537" s="7" customFormat="1" x14ac:dyDescent="0.3"/>
    <row r="538" s="7" customFormat="1" x14ac:dyDescent="0.3"/>
    <row r="539" s="7" customFormat="1" x14ac:dyDescent="0.3"/>
    <row r="540" s="7" customFormat="1" x14ac:dyDescent="0.3"/>
    <row r="541" s="7" customFormat="1" x14ac:dyDescent="0.3"/>
    <row r="542" s="7" customFormat="1" x14ac:dyDescent="0.3"/>
    <row r="543" s="7" customFormat="1" x14ac:dyDescent="0.3"/>
    <row r="544" s="7" customFormat="1" x14ac:dyDescent="0.3"/>
    <row r="545" s="7" customFormat="1" x14ac:dyDescent="0.3"/>
    <row r="546" s="7" customFormat="1" x14ac:dyDescent="0.3"/>
    <row r="547" s="7" customFormat="1" x14ac:dyDescent="0.3"/>
    <row r="548" s="7" customFormat="1" x14ac:dyDescent="0.3"/>
    <row r="549" s="7" customFormat="1" x14ac:dyDescent="0.3"/>
    <row r="550" s="7" customFormat="1" x14ac:dyDescent="0.3"/>
    <row r="551" s="7" customFormat="1" x14ac:dyDescent="0.3"/>
    <row r="552" s="7" customFormat="1" x14ac:dyDescent="0.3"/>
    <row r="553" s="7" customFormat="1" x14ac:dyDescent="0.3"/>
    <row r="554" s="7" customFormat="1" x14ac:dyDescent="0.3"/>
    <row r="555" s="7" customFormat="1" x14ac:dyDescent="0.3"/>
    <row r="556" s="7" customFormat="1" x14ac:dyDescent="0.3"/>
    <row r="557" s="7" customFormat="1" x14ac:dyDescent="0.3"/>
    <row r="558" s="7" customFormat="1" x14ac:dyDescent="0.3"/>
    <row r="559" s="7" customFormat="1" x14ac:dyDescent="0.3"/>
    <row r="560" s="7" customFormat="1" x14ac:dyDescent="0.3"/>
    <row r="561" s="7" customFormat="1" x14ac:dyDescent="0.3"/>
    <row r="562" s="7" customFormat="1" x14ac:dyDescent="0.3"/>
    <row r="563" s="7" customFormat="1" x14ac:dyDescent="0.3"/>
    <row r="564" s="7" customFormat="1" x14ac:dyDescent="0.3"/>
    <row r="565" s="7" customFormat="1" x14ac:dyDescent="0.3"/>
    <row r="566" s="7" customFormat="1" x14ac:dyDescent="0.3"/>
    <row r="567" s="7" customFormat="1" x14ac:dyDescent="0.3"/>
    <row r="568" s="7" customFormat="1" x14ac:dyDescent="0.3"/>
    <row r="569" s="7" customFormat="1" x14ac:dyDescent="0.3"/>
    <row r="570" s="7" customFormat="1" x14ac:dyDescent="0.3"/>
    <row r="571" s="7" customFormat="1" x14ac:dyDescent="0.3"/>
    <row r="572" s="7" customFormat="1" x14ac:dyDescent="0.3"/>
    <row r="573" s="7" customFormat="1" x14ac:dyDescent="0.3"/>
    <row r="574" s="7" customFormat="1" x14ac:dyDescent="0.3"/>
    <row r="575" s="7" customFormat="1" x14ac:dyDescent="0.3"/>
    <row r="576" s="7" customFormat="1" x14ac:dyDescent="0.3"/>
    <row r="577" s="7" customFormat="1" x14ac:dyDescent="0.3"/>
    <row r="578" s="7" customFormat="1" x14ac:dyDescent="0.3"/>
    <row r="579" s="7" customFormat="1" x14ac:dyDescent="0.3"/>
    <row r="580" s="7" customFormat="1" x14ac:dyDescent="0.3"/>
    <row r="581" s="7" customFormat="1" x14ac:dyDescent="0.3"/>
    <row r="582" s="7" customFormat="1" x14ac:dyDescent="0.3"/>
    <row r="583" s="7" customFormat="1" x14ac:dyDescent="0.3"/>
    <row r="584" s="7" customFormat="1" x14ac:dyDescent="0.3"/>
    <row r="585" s="7" customFormat="1" x14ac:dyDescent="0.3"/>
    <row r="586" s="7" customFormat="1" x14ac:dyDescent="0.3"/>
    <row r="587" s="7" customFormat="1" x14ac:dyDescent="0.3"/>
    <row r="588" s="7" customFormat="1" x14ac:dyDescent="0.3"/>
    <row r="589" s="7" customFormat="1" x14ac:dyDescent="0.3"/>
    <row r="590" s="7" customFormat="1" x14ac:dyDescent="0.3"/>
    <row r="591" s="7" customFormat="1" x14ac:dyDescent="0.3"/>
    <row r="592" s="7" customFormat="1" x14ac:dyDescent="0.3"/>
    <row r="593" s="7" customFormat="1" x14ac:dyDescent="0.3"/>
    <row r="594" s="7" customFormat="1" x14ac:dyDescent="0.3"/>
    <row r="595" s="7" customFormat="1" x14ac:dyDescent="0.3"/>
    <row r="596" s="7" customFormat="1" x14ac:dyDescent="0.3"/>
    <row r="597" s="7" customFormat="1" x14ac:dyDescent="0.3"/>
    <row r="598" s="7" customFormat="1" x14ac:dyDescent="0.3"/>
    <row r="599" s="7" customFormat="1" x14ac:dyDescent="0.3"/>
    <row r="600" s="7" customFormat="1" x14ac:dyDescent="0.3"/>
    <row r="601" s="7" customFormat="1" x14ac:dyDescent="0.3"/>
    <row r="602" s="7" customFormat="1" x14ac:dyDescent="0.3"/>
    <row r="603" s="7" customFormat="1" x14ac:dyDescent="0.3"/>
    <row r="604" s="7" customFormat="1" x14ac:dyDescent="0.3"/>
    <row r="605" s="7" customFormat="1" x14ac:dyDescent="0.3"/>
    <row r="606" s="7" customFormat="1" x14ac:dyDescent="0.3"/>
    <row r="607" s="7" customFormat="1" x14ac:dyDescent="0.3"/>
    <row r="608" s="7" customFormat="1" x14ac:dyDescent="0.3"/>
    <row r="609" s="7" customFormat="1" x14ac:dyDescent="0.3"/>
    <row r="610" s="7" customFormat="1" x14ac:dyDescent="0.3"/>
    <row r="611" s="7" customFormat="1" x14ac:dyDescent="0.3"/>
    <row r="612" s="7" customFormat="1" x14ac:dyDescent="0.3"/>
    <row r="613" s="7" customFormat="1" x14ac:dyDescent="0.3"/>
    <row r="614" s="7" customFormat="1" x14ac:dyDescent="0.3"/>
    <row r="615" s="7" customFormat="1" x14ac:dyDescent="0.3"/>
    <row r="616" s="7" customFormat="1" x14ac:dyDescent="0.3"/>
    <row r="617" s="7" customFormat="1" x14ac:dyDescent="0.3"/>
    <row r="618" s="7" customFormat="1" x14ac:dyDescent="0.3"/>
    <row r="619" s="7" customFormat="1" x14ac:dyDescent="0.3"/>
    <row r="620" s="7" customFormat="1" x14ac:dyDescent="0.3"/>
    <row r="621" s="7" customFormat="1" x14ac:dyDescent="0.3"/>
    <row r="622" s="7" customFormat="1" x14ac:dyDescent="0.3"/>
    <row r="623" s="7" customFormat="1" x14ac:dyDescent="0.3"/>
    <row r="624" s="7" customFormat="1" x14ac:dyDescent="0.3"/>
    <row r="625" s="7" customFormat="1" x14ac:dyDescent="0.3"/>
    <row r="626" s="7" customFormat="1" x14ac:dyDescent="0.3"/>
    <row r="627" s="7" customFormat="1" x14ac:dyDescent="0.3"/>
    <row r="628" s="7" customFormat="1" x14ac:dyDescent="0.3"/>
    <row r="629" s="7" customFormat="1" x14ac:dyDescent="0.3"/>
    <row r="630" s="7" customFormat="1" x14ac:dyDescent="0.3"/>
    <row r="631" s="7" customFormat="1" x14ac:dyDescent="0.3"/>
    <row r="632" s="7" customFormat="1" x14ac:dyDescent="0.3"/>
    <row r="633" s="7" customFormat="1" x14ac:dyDescent="0.3"/>
    <row r="634" s="7" customFormat="1" x14ac:dyDescent="0.3"/>
    <row r="635" s="7" customFormat="1" x14ac:dyDescent="0.3"/>
    <row r="636" s="7" customFormat="1" x14ac:dyDescent="0.3"/>
    <row r="637" s="7" customFormat="1" x14ac:dyDescent="0.3"/>
    <row r="638" s="7" customFormat="1" x14ac:dyDescent="0.3"/>
    <row r="639" s="7" customFormat="1" x14ac:dyDescent="0.3"/>
    <row r="640" s="7" customFormat="1" x14ac:dyDescent="0.3"/>
    <row r="641" s="7" customFormat="1" x14ac:dyDescent="0.3"/>
    <row r="642" s="7" customFormat="1" x14ac:dyDescent="0.3"/>
    <row r="643" s="7" customFormat="1" x14ac:dyDescent="0.3"/>
    <row r="644" s="7" customFormat="1" x14ac:dyDescent="0.3"/>
    <row r="645" s="7" customFormat="1" x14ac:dyDescent="0.3"/>
    <row r="646" s="7" customFormat="1" x14ac:dyDescent="0.3"/>
    <row r="647" s="7" customFormat="1" x14ac:dyDescent="0.3"/>
    <row r="648" s="7" customFormat="1" x14ac:dyDescent="0.3"/>
    <row r="649" s="7" customFormat="1" x14ac:dyDescent="0.3"/>
    <row r="650" s="7" customFormat="1" x14ac:dyDescent="0.3"/>
    <row r="651" s="7" customFormat="1" x14ac:dyDescent="0.3"/>
    <row r="652" s="7" customFormat="1" x14ac:dyDescent="0.3"/>
    <row r="653" s="7" customFormat="1" x14ac:dyDescent="0.3"/>
    <row r="654" s="7" customFormat="1" x14ac:dyDescent="0.3"/>
    <row r="655" s="7" customFormat="1" x14ac:dyDescent="0.3"/>
    <row r="656" s="7" customFormat="1" x14ac:dyDescent="0.3"/>
    <row r="657" s="7" customFormat="1" x14ac:dyDescent="0.3"/>
    <row r="658" s="7" customFormat="1" x14ac:dyDescent="0.3"/>
    <row r="659" s="7" customFormat="1" x14ac:dyDescent="0.3"/>
    <row r="660" s="7" customFormat="1" x14ac:dyDescent="0.3"/>
    <row r="661" s="7" customFormat="1" x14ac:dyDescent="0.3"/>
    <row r="662" s="7" customFormat="1" x14ac:dyDescent="0.3"/>
    <row r="663" s="7" customFormat="1" x14ac:dyDescent="0.3"/>
    <row r="664" s="7" customFormat="1" x14ac:dyDescent="0.3"/>
    <row r="665" s="7" customFormat="1" x14ac:dyDescent="0.3"/>
    <row r="666" s="7" customFormat="1" x14ac:dyDescent="0.3"/>
    <row r="667" s="7" customFormat="1" x14ac:dyDescent="0.3"/>
    <row r="668" s="7" customFormat="1" x14ac:dyDescent="0.3"/>
    <row r="669" s="7" customFormat="1" x14ac:dyDescent="0.3"/>
    <row r="670" s="7" customFormat="1" x14ac:dyDescent="0.3"/>
    <row r="671" s="7" customFormat="1" x14ac:dyDescent="0.3"/>
    <row r="672" s="7" customFormat="1" x14ac:dyDescent="0.3"/>
    <row r="673" s="7" customFormat="1" x14ac:dyDescent="0.3"/>
    <row r="674" s="7" customFormat="1" x14ac:dyDescent="0.3"/>
    <row r="675" s="7" customFormat="1" x14ac:dyDescent="0.3"/>
    <row r="676" s="7" customFormat="1" x14ac:dyDescent="0.3"/>
    <row r="677" s="7" customFormat="1" x14ac:dyDescent="0.3"/>
    <row r="678" s="7" customFormat="1" x14ac:dyDescent="0.3"/>
    <row r="679" s="7" customFormat="1" x14ac:dyDescent="0.3"/>
    <row r="680" s="7" customFormat="1" x14ac:dyDescent="0.3"/>
    <row r="681" s="7" customFormat="1" x14ac:dyDescent="0.3"/>
    <row r="682" s="7" customFormat="1" x14ac:dyDescent="0.3"/>
    <row r="683" s="7" customFormat="1" x14ac:dyDescent="0.3"/>
    <row r="684" s="7" customFormat="1" x14ac:dyDescent="0.3"/>
    <row r="685" s="7" customFormat="1" x14ac:dyDescent="0.3"/>
    <row r="686" s="7" customFormat="1" x14ac:dyDescent="0.3"/>
    <row r="687" s="7" customFormat="1" x14ac:dyDescent="0.3"/>
    <row r="688" s="7" customFormat="1" x14ac:dyDescent="0.3"/>
    <row r="689" s="7" customFormat="1" x14ac:dyDescent="0.3"/>
    <row r="690" s="7" customFormat="1" x14ac:dyDescent="0.3"/>
    <row r="691" s="7" customFormat="1" x14ac:dyDescent="0.3"/>
    <row r="692" s="7" customFormat="1" x14ac:dyDescent="0.3"/>
    <row r="693" s="7" customFormat="1" x14ac:dyDescent="0.3"/>
    <row r="694" s="7" customFormat="1" x14ac:dyDescent="0.3"/>
    <row r="695" s="7" customFormat="1" x14ac:dyDescent="0.3"/>
    <row r="696" s="7" customFormat="1" x14ac:dyDescent="0.3"/>
    <row r="697" s="7" customFormat="1" x14ac:dyDescent="0.3"/>
    <row r="698" s="7" customFormat="1" x14ac:dyDescent="0.3"/>
    <row r="699" s="7" customFormat="1" x14ac:dyDescent="0.3"/>
    <row r="700" s="7" customFormat="1" x14ac:dyDescent="0.3"/>
    <row r="701" s="7" customFormat="1" x14ac:dyDescent="0.3"/>
    <row r="702" s="7" customFormat="1" x14ac:dyDescent="0.3"/>
    <row r="703" s="7" customFormat="1" x14ac:dyDescent="0.3"/>
    <row r="704" s="7" customFormat="1" x14ac:dyDescent="0.3"/>
    <row r="705" s="7" customFormat="1" x14ac:dyDescent="0.3"/>
    <row r="706" s="7" customFormat="1" x14ac:dyDescent="0.3"/>
    <row r="707" s="7" customFormat="1" x14ac:dyDescent="0.3"/>
  </sheetData>
  <sheetProtection algorithmName="SHA-512" hashValue="6GKbVXl8/V7+vvKDy8ep5uL5euJHzvxR3IOkAwM/KCp79DlxX7580jSTN/DGDS/iivfDrqPbNhO7upip7d8LWg==" saltValue="nZ3XchyH4cZXfrCo01YnDg==" spinCount="100000" sheet="1" objects="1" scenarios="1"/>
  <dataValidations count="1">
    <dataValidation type="list" allowBlank="1" showInputMessage="1" showErrorMessage="1" sqref="G2:G412">
      <formula1>$X$3:$X$4</formula1>
    </dataValidation>
  </dataValidations>
  <pageMargins left="0.7" right="0.7" top="0.75" bottom="0.75" header="0.3" footer="0.3"/>
  <pageSetup paperSize="8" scale="40" fitToHeight="0" orientation="portrait" r:id="rId1"/>
  <ignoredErrors>
    <ignoredError sqref="F2:F412 H2:H412 J2:K2 F416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LOTTO B4</vt:lpstr>
      <vt:lpstr>PESO % LOTTO B4 CP</vt:lpstr>
      <vt:lpstr>PESO % LOTTO B4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Bison Marco (AU)</dc:creator>
  <cp:lastModifiedBy>Bison Marco (AU)</cp:lastModifiedBy>
  <cp:lastPrinted>2022-03-22T17:46:54Z</cp:lastPrinted>
  <dcterms:created xsi:type="dcterms:W3CDTF">2022-02-24T16:09:58Z</dcterms:created>
  <dcterms:modified xsi:type="dcterms:W3CDTF">2022-05-04T08:21:05Z</dcterms:modified>
</cp:coreProperties>
</file>